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380" windowHeight="1035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<sst xmlns="http://schemas.openxmlformats.org/spreadsheetml/2006/main" count="465">
  <si>
    <t>附件</t>
  </si>
  <si>
    <t xml:space="preserve"> 昆明市及滇中新区2017年基础设施等领域鼓励社会投资项目表</t>
  </si>
  <si>
    <t>单位：万元</t>
  </si>
  <si>
    <t>序号</t>
  </si>
  <si>
    <t>项目名称</t>
  </si>
  <si>
    <t>所属行业</t>
  </si>
  <si>
    <t>建设内容及规模</t>
  </si>
  <si>
    <t>项目
所在地</t>
  </si>
  <si>
    <t>建设起止年限</t>
  </si>
  <si>
    <t>总投资</t>
  </si>
  <si>
    <t>前期准备工作及
进展情况</t>
  </si>
  <si>
    <t>拟采用PPP
操作模式</t>
  </si>
  <si>
    <t>政府参与方式</t>
  </si>
  <si>
    <t>项目主管部门或
责任单位</t>
  </si>
  <si>
    <t>联系人及联系电话</t>
  </si>
  <si>
    <t>备注</t>
  </si>
  <si>
    <t>合计80项</t>
  </si>
  <si>
    <t>一</t>
  </si>
  <si>
    <t>公路建设(8项）</t>
  </si>
  <si>
    <t>1</t>
  </si>
  <si>
    <t>寻甸金所至柯渡公路</t>
  </si>
  <si>
    <t>交通</t>
  </si>
  <si>
    <t>公路主线按照一级公路标准建设，设计速度60公里/小时，全长50.167公里。联络线按三级公路标准建设，设计速度40公里/小时，路线全长约9.67公里</t>
  </si>
  <si>
    <t xml:space="preserve"> 寻甸县</t>
  </si>
  <si>
    <t>2017-2018</t>
  </si>
  <si>
    <t>已完成部分前置要件，受资金影响，前期推进困难，截至目前仍无相关补助和投资来源</t>
  </si>
  <si>
    <t>BOT</t>
  </si>
  <si>
    <t>待定</t>
  </si>
  <si>
    <t>寻甸县交运局</t>
  </si>
  <si>
    <t>付励达15925113452</t>
  </si>
  <si>
    <t>2</t>
  </si>
  <si>
    <t>G108国道（昆禄公路）提升改造（富民段、五华段）</t>
  </si>
  <si>
    <t>综合交通</t>
  </si>
  <si>
    <t>按一级公路与城市干道相结合的标准对昆禄公路富民至五华段进行改扩建，路段总里程约24公里，其中五华段约16公里，富民段约8公里</t>
  </si>
  <si>
    <t xml:space="preserve"> 富民县、五华区境内</t>
  </si>
  <si>
    <t>2016-2017</t>
  </si>
  <si>
    <t>正在开展前期工作</t>
  </si>
  <si>
    <t>股权合作</t>
  </si>
  <si>
    <t>富民县交运局</t>
  </si>
  <si>
    <t>王福军13888278389</t>
  </si>
  <si>
    <t>3</t>
  </si>
  <si>
    <t>东（元）-散（旦）公路改扩建</t>
  </si>
  <si>
    <t>昆禄公路（东元）至轿子山旅游专线（散旦）公路，建设标准为四级公路改二级公路，全长20公里</t>
  </si>
  <si>
    <t xml:space="preserve"> 富民县       </t>
  </si>
  <si>
    <t>2017-2019</t>
  </si>
  <si>
    <t>杨建松13888666209</t>
  </si>
  <si>
    <t>4</t>
  </si>
  <si>
    <t>者北至西核（龙闸坝）公路改扩建</t>
  </si>
  <si>
    <t>改扩建者北集镇至龙闸坝乡村公路，建设标准为农村三级公路，总长23.9公里</t>
  </si>
  <si>
    <t>2016-2018</t>
  </si>
  <si>
    <t>正开展前期工作</t>
  </si>
  <si>
    <t>匹配资源</t>
  </si>
  <si>
    <t>富民县罗免镇镇政府</t>
  </si>
  <si>
    <t>田茂荣13529256079</t>
  </si>
  <si>
    <t>5</t>
  </si>
  <si>
    <t>北营-青平公路改扩建</t>
  </si>
  <si>
    <t>改扩建昆禄公路（北营）至款庄青平公路，建设标准为四级公路改二级公路，全长60公里。</t>
  </si>
  <si>
    <t>富民县款庄镇、赤鹫镇</t>
  </si>
  <si>
    <t>2018-2020</t>
  </si>
  <si>
    <t>建议新增</t>
  </si>
  <si>
    <t>6</t>
  </si>
  <si>
    <t xml:space="preserve">昆明至倘甸高速公路 </t>
  </si>
  <si>
    <t>高速公路，起于西三环普吉互通东侧，止于富民县东村镇西北部大团田附近接武倘寻高速东村互通，总长49.704公里。</t>
  </si>
  <si>
    <t>昆明五华区、富民县</t>
  </si>
  <si>
    <t>2018-2021</t>
  </si>
  <si>
    <t>目前工可已完成报省交运厅待审查，其余前期支撑要件正在开展编制工作中</t>
  </si>
  <si>
    <t>五华区政府
昆明市交通运输局</t>
  </si>
  <si>
    <t>冯皑：13888385448
马进彪：18987920228</t>
  </si>
  <si>
    <t>7</t>
  </si>
  <si>
    <t>昆明转龙至红土地二级公路项目</t>
  </si>
  <si>
    <t>公路全长25.761公里，按二级公路标准建设，设计速度60公里/小时，路基宽度为10米。</t>
  </si>
  <si>
    <t>倘甸和轿子山两区</t>
  </si>
  <si>
    <t>正在办理前期要件和编制PPP初步实施方案</t>
  </si>
  <si>
    <t>倘甸和轿子山两区城乡建设局</t>
  </si>
  <si>
    <t>李力
0871-62760059</t>
  </si>
  <si>
    <t>新增</t>
  </si>
  <si>
    <t>8</t>
  </si>
  <si>
    <t>两区东倘公路三期</t>
  </si>
  <si>
    <t>两区东倘公路三期项目实施里程12公里，按二级公路标准建设，路基宽10米</t>
  </si>
  <si>
    <t>已取得施工图设计批复</t>
  </si>
  <si>
    <t>马永鹏
0871-62760060</t>
  </si>
  <si>
    <t>二</t>
  </si>
  <si>
    <t>水利工程及生态环境建设
(4项）</t>
  </si>
  <si>
    <t>普渡河富民段环境综合整治及生态旅游开发</t>
  </si>
  <si>
    <t>水环境综合治理</t>
  </si>
  <si>
    <t>综合治理河道23公里。包括：新建堤防11.97公里，整治6.25公里；生态旅游景观打造800亩；生态湿地建设300亩</t>
  </si>
  <si>
    <t>富民县</t>
  </si>
  <si>
    <t>规划及PPP方案编制报审中</t>
  </si>
  <si>
    <t>EPC+BOT</t>
  </si>
  <si>
    <t>政府参股</t>
  </si>
  <si>
    <t>富民县水务局、富民县水投公司</t>
  </si>
  <si>
    <t>史晋源13808793797</t>
  </si>
  <si>
    <t>牛栏江（仁德段）综合治理工程</t>
  </si>
  <si>
    <r>
      <t>牛栏江（仁德段）</t>
    </r>
    <r>
      <rPr>
        <sz val="10"/>
        <rFont val="Calibri"/>
        <family val="2"/>
        <charset val="0"/>
      </rPr>
      <t>18.62km</t>
    </r>
    <r>
      <rPr>
        <sz val="10"/>
        <rFont val="宋体"/>
        <charset val="134"/>
      </rPr>
      <t>、前进河尾段</t>
    </r>
    <r>
      <rPr>
        <sz val="10"/>
        <rFont val="Calibri"/>
        <family val="2"/>
        <charset val="0"/>
      </rPr>
      <t>2.42km</t>
    </r>
    <r>
      <rPr>
        <sz val="10"/>
        <rFont val="宋体"/>
        <charset val="134"/>
      </rPr>
      <t>、马龙河尾段</t>
    </r>
    <r>
      <rPr>
        <sz val="10"/>
        <rFont val="Calibri"/>
        <family val="2"/>
        <charset val="0"/>
      </rPr>
      <t>3.22km</t>
    </r>
    <r>
      <rPr>
        <sz val="10"/>
        <rFont val="宋体"/>
        <charset val="134"/>
      </rPr>
      <t>区域内所有水系河道整治，涉及路、桥、涵、闸、泵站等建筑物，以及生态修复和景观工程</t>
    </r>
  </si>
  <si>
    <t>寻甸县</t>
  </si>
  <si>
    <t>项目初步设计报告已完成评审并批复，PPP方案编制报审中</t>
  </si>
  <si>
    <t>寻甸县人民政府</t>
  </si>
  <si>
    <t>胡艳13708465887</t>
  </si>
  <si>
    <t>新增项目</t>
  </si>
  <si>
    <t>新民水库</t>
  </si>
  <si>
    <t>新建中型水库，总库容2240万m3</t>
  </si>
  <si>
    <t>富民县款庄镇新民村委会</t>
  </si>
  <si>
    <t>目前正进行水资源论证专题报告及可研报告的编制工作</t>
  </si>
  <si>
    <t>唐建辉13888645657</t>
  </si>
  <si>
    <t>昆明市官渡区8条河道综合治理PPP项目</t>
  </si>
  <si>
    <t>昆明市官渡区</t>
  </si>
  <si>
    <t>项目由“枧槽河环保清淤和生态修复工程”、“广普大沟水质提升整治工程”、“新宝象河河道清淤与生态修复工程”、“姚安河水质提升整治工程”、“昆明市官渡区虾坝河小河咀桥梁工程”、“虾坝河环湖路以南河段水环境综合整治工程”、“姚安河环湖路以南河段水环境综合整治工程”、“五甲塘片区东侧防洪沟防洪综合整治工程”、“五甲塘片区西侧防洪沟防洪综合整治工程”九个子项组成。主要是针对削减内源水污染负荷，以提高官渡境河道周边生态环境，保护河及滇池水质和为目的障</t>
  </si>
  <si>
    <t>官渡区</t>
  </si>
  <si>
    <t>现已完成资格预审招标，正在进行采购文件审核工作</t>
  </si>
  <si>
    <r>
      <t>D</t>
    </r>
    <r>
      <rPr>
        <sz val="11"/>
        <rFont val="宋体"/>
        <charset val="134"/>
      </rPr>
      <t>BOT</t>
    </r>
  </si>
  <si>
    <t>政府补贴</t>
  </si>
  <si>
    <t>昆明市官渡区水务局</t>
  </si>
  <si>
    <r>
      <rPr>
        <sz val="11"/>
        <rFont val="宋体"/>
        <charset val="134"/>
      </rPr>
      <t>陈鹏
13700686530</t>
    </r>
  </si>
  <si>
    <t>三</t>
  </si>
  <si>
    <t>城镇基础设施（30项）</t>
  </si>
  <si>
    <t>（一）</t>
  </si>
  <si>
    <t>市政道路(25项）</t>
  </si>
  <si>
    <t>东过境线一期工程</t>
  </si>
  <si>
    <t>市政道路</t>
  </si>
  <si>
    <t>南起乌龙普家村，北接安置点北侧道路</t>
  </si>
  <si>
    <t xml:space="preserve"> 晋宁县昆阳街道办</t>
  </si>
  <si>
    <t>其他</t>
  </si>
  <si>
    <t>晋宁县县城市政道路工程建设指挥部</t>
  </si>
  <si>
    <t>施长顺13608800651</t>
  </si>
  <si>
    <t>磷都路西段</t>
  </si>
  <si>
    <t>东起南门环岛西至兴安路</t>
  </si>
  <si>
    <t>昆玉高速晋宁段收费站立交（富有、河西厂、牛恋、余家海）改扩建</t>
  </si>
  <si>
    <t>拟对富有和余家海收费站改造为立交，河西厂和牛恋收费站进行收费广场拓宽改造，并配套建设管理用房，项目占地约500亩。</t>
  </si>
  <si>
    <t>昆明市晋宁区</t>
  </si>
  <si>
    <t>2017-2022</t>
  </si>
  <si>
    <t>已经完成可研批复，规划选址，正在办理用地预审和环评。即将完成勘察设计单位招标</t>
  </si>
  <si>
    <t>晋宁区交运局</t>
  </si>
  <si>
    <t>彭冲13888434040</t>
  </si>
  <si>
    <t>富昆路、火车站站前广场改造</t>
  </si>
  <si>
    <t>东起环岛西至郑和路</t>
  </si>
  <si>
    <t>昆洛路提升改造工程</t>
  </si>
  <si>
    <t>起永乐大街南段至乌龙昆洛路与滇南路交汇</t>
  </si>
  <si>
    <t>湖景路西段新建道路工程</t>
  </si>
  <si>
    <t>东起安晋高速跨线桥，西止区戒毒所门口，道路长520米,宽28米</t>
  </si>
  <si>
    <t xml:space="preserve"> 晋宁区昆阳街道 </t>
  </si>
  <si>
    <t>完成可研立项、施工图设计</t>
  </si>
  <si>
    <t>晋宁区住建局</t>
  </si>
  <si>
    <t>田心路西段新建道路工程</t>
  </si>
  <si>
    <t>东起田心路口，西至吴岗箐，道路长1100米,宽30米</t>
  </si>
  <si>
    <t>进行可研编制</t>
  </si>
  <si>
    <t>晋宁县晋城镇庄蹻路北延长线</t>
  </si>
  <si>
    <t>南起庄蹻路北至西北环路</t>
  </si>
  <si>
    <t xml:space="preserve"> 晋宁县晋城镇</t>
  </si>
  <si>
    <t>晋宁县晋城片区市政道路工程建设指挥部</t>
  </si>
  <si>
    <t>老晋江公路城镇段道路</t>
  </si>
  <si>
    <t>北起小花台南至大沟边</t>
  </si>
  <si>
    <t>老昆洛公路晋城集镇段道路</t>
  </si>
  <si>
    <t>西起河西厂收费站，东北至竹园村</t>
  </si>
  <si>
    <t>西南、西北连接道路</t>
  </si>
  <si>
    <t>晋城西南环路至西北环路</t>
  </si>
  <si>
    <t>晋城东环路</t>
  </si>
  <si>
    <t>北起高新区外环线，南至龙潭路</t>
  </si>
  <si>
    <t>安宁市神平村至窑窝村道路工程</t>
  </si>
  <si>
    <t>该道路总长2610米，其中：（1）神平村—窑窝村道路段为南北向，长2080米；道路红线宽度为25米。（2）神平村—螳川西路道路段为东西向，长530米，K0+000-K0+218.238段红线宽40米，K0+218.238-K0+530段红线宽25米</t>
  </si>
  <si>
    <t xml:space="preserve"> 安宁市连然街道</t>
  </si>
  <si>
    <t>目前该项目已完成可行性研究报告的编制工作</t>
  </si>
  <si>
    <t>安宁市住建局</t>
  </si>
  <si>
    <t>彭汝祥   13888307049</t>
  </si>
  <si>
    <t>操作模式、政府参与方式暂未确定</t>
  </si>
  <si>
    <t>安宁市螳川东路道路工程</t>
  </si>
  <si>
    <t>该工程位于螳螂川东侧，道路南起于百花东路，北止于温泉镇龙凤桥向北延伸约200米处，道路全长约7.5公里，道路红线宽：百花路-闸门桥段（双向4车道+慢行道路）24米；闸门桥-龙川路段（双向2车道+慢行道路）14.5米；龙川路-龙凤桥段（纯慢行道路）4.5米；沿河景观带宽3-26米，等级为城市支路，设计车速20公里/小时。部分路段设置机动车道，全线设置连续慢行系统，结合沿线已有绿化，打造具有亲水特色的景观道路。建设内容主要包括：道路、景观亮化、交通、排水、照明、综合管线等工程</t>
  </si>
  <si>
    <t>目前该项目已取得立项批复，正在等待安宁市规划局进行方案设计及方案比选</t>
  </si>
  <si>
    <t>东川至倘甸二级公路（二期工程）</t>
  </si>
  <si>
    <t>东倘二级公路（二期工程）线路总长为25.71公里，其中主线长13.3公里，支线长12.41公里。项目按双车道二级公路技术标准设计，桥涵设计荷载为公路-Ⅱ级，所处地震基本烈度区为Ⅸ度。设计速度40公里/小时；路基宽度8.5米；圆曲线最小半径60米，回头曲线最小半径30米，最大纵坡7%，最小坡长120米</t>
  </si>
  <si>
    <t xml:space="preserve"> 东川区</t>
  </si>
  <si>
    <t>2017-2020</t>
  </si>
  <si>
    <t>项目已开工，开工以来累计完成投资4.77亿元</t>
  </si>
  <si>
    <t>政府购买服务</t>
  </si>
  <si>
    <t>东川区交运局</t>
  </si>
  <si>
    <t>张顺能
0871-62129627</t>
  </si>
  <si>
    <t>凯通路南延线</t>
  </si>
  <si>
    <t>城市基础设施建设</t>
  </si>
  <si>
    <t>起于石羊桥，止于东起路南延线相交处，道路全长2378.4米，道路红线宽度30米。需占用土地8.56万平方米，其中：占用老路1.41万平方米，新征用地7.15万平方米</t>
  </si>
  <si>
    <t xml:space="preserve"> 东川区铜都街道</t>
  </si>
  <si>
    <t xml:space="preserve">20165
</t>
  </si>
  <si>
    <t>己完成可行性研究编制及施工图设计工作，己拟定征地拆迁方案，正在进行招商引资工作</t>
  </si>
  <si>
    <t>融资代建</t>
  </si>
  <si>
    <t>购买服务</t>
  </si>
  <si>
    <t>东川区住建局</t>
  </si>
  <si>
    <t>郭换英15808845553</t>
  </si>
  <si>
    <t>学府路延长线</t>
  </si>
  <si>
    <t>北起学府路，南至东起路南延线，道路全长2559.5米，红线宽为30米</t>
  </si>
  <si>
    <t>湿地公园片区道路</t>
  </si>
  <si>
    <t>位于 东川区城市西南部，包括东海路延长线、公园路、商业1#路、商业2#路、商业3#路、文林路、达贝路共七条道路及1#桥（达贝路跨截洪沟）、2#桥（东海路延长线跨石羊沟）、3#桥（公园路跨石羊沟）共三座桥梁</t>
  </si>
  <si>
    <t>金沙路延长线</t>
  </si>
  <si>
    <t>道路起于金江路（金沙路），终点位于碾坊村附近，道路呈南北走向，向北延伸与碧兴路相交。道路设计全长3078.85米，标准路幅宽30米，设置大桥2座，桥梁总长520.16米</t>
  </si>
  <si>
    <t>呈黄路西段</t>
  </si>
  <si>
    <t xml:space="preserve">起于现有机场高速公路，止于南绕城高速乌龙接口；
线路长约7.4公里
</t>
  </si>
  <si>
    <t>空港经济区</t>
  </si>
  <si>
    <t>特许经营</t>
  </si>
  <si>
    <t>滇中新区规建部、昆明空港投资开发有限责任公司</t>
  </si>
  <si>
    <t>吴远冲13732766008</t>
  </si>
  <si>
    <t>富民县县城重大基础设施及生态环境建设</t>
  </si>
  <si>
    <t>市政建设</t>
  </si>
  <si>
    <t>总规划建设用地1580亩。包括：西二环、南二环、富民大道等三条市政道路建设，全长13.8公里；城市道路及周边生态环境综合整治；南二环片区土地整理开发630亩并配套建设市政道路5条6公里</t>
  </si>
  <si>
    <t>正在进行社会投资人招标工作</t>
  </si>
  <si>
    <t>DBFO</t>
  </si>
  <si>
    <t>富民县住建局</t>
  </si>
  <si>
    <t>张艳华1388895263</t>
  </si>
  <si>
    <t>空港大道（南段）</t>
  </si>
  <si>
    <r>
      <t>空港大道（南段）起于机场北高速公路，止于呈黄快速路，长约</t>
    </r>
    <r>
      <rPr>
        <sz val="10"/>
        <rFont val="Times New Roman"/>
        <family val="1"/>
        <charset val="0"/>
      </rPr>
      <t>16.6</t>
    </r>
    <r>
      <rPr>
        <sz val="10"/>
        <rFont val="宋体"/>
        <charset val="134"/>
      </rPr>
      <t>公里，部分路段设置地下综合管廊，估算投资29.13亿元。</t>
    </r>
  </si>
  <si>
    <t>空港</t>
  </si>
  <si>
    <t>开展工可编制工作</t>
  </si>
  <si>
    <r>
      <t>建设</t>
    </r>
    <r>
      <rPr>
        <sz val="10"/>
        <rFont val="Times New Roman"/>
        <family val="1"/>
        <charset val="0"/>
      </rPr>
      <t>-</t>
    </r>
    <r>
      <rPr>
        <sz val="10"/>
        <rFont val="宋体"/>
        <charset val="134"/>
      </rPr>
      <t>运营</t>
    </r>
    <r>
      <rPr>
        <sz val="10"/>
        <rFont val="Times New Roman"/>
        <family val="1"/>
        <charset val="0"/>
      </rPr>
      <t>-</t>
    </r>
    <r>
      <rPr>
        <sz val="10"/>
        <rFont val="宋体"/>
        <charset val="134"/>
      </rPr>
      <t>移交</t>
    </r>
  </si>
  <si>
    <t>政府付费购买服务</t>
  </si>
  <si>
    <t>滇中新区规建部</t>
  </si>
  <si>
    <t>0871-67336319</t>
  </si>
  <si>
    <t>五华区祥云街等5条架空线入地及长虹路等16条新建道路</t>
  </si>
  <si>
    <t>架空线入地包括祥云街、宝善街，护国路、晓东街、南强街，总长约2.4公里；新建道路包括教兴路（龙泉路至二环北路）、教场北路（教场中路-教益路，五华58号路-龙泉路）、五华7号路（西段）、五华56号路、五华78号路、五华79号路、五华222号路、五华虹山南路、五华10号路、五华12号路、五华18号路（南段）、五华62号路（南段）、五华7号路、五华101号路（南段）、五华102号路、长虹路，道路全长约14.18公里</t>
  </si>
  <si>
    <t>五华区</t>
  </si>
  <si>
    <t>2017-待定</t>
  </si>
  <si>
    <t>已完成立项，正在编制PPP实施方案</t>
  </si>
  <si>
    <t>五华区住建局</t>
  </si>
  <si>
    <t>郭文玉
13099950807</t>
  </si>
  <si>
    <t>东川区对门山路网建设项目</t>
  </si>
  <si>
    <t>该项目位于铜都街道办对门山，是东川新的行政中心、文化中心、和商贸中心，是东川新的形象展示窗口和活力点，对门山片区道路的建设将加快新中心的建设。</t>
  </si>
  <si>
    <t>陈云川13908806664</t>
  </si>
  <si>
    <t>东川区建成区路网建设项目</t>
  </si>
  <si>
    <t>城市建成区路网建设项目包括春晓路中段、嘎糯路、石羊路东段南侧道路、兴玉路北、南段等的城市断头路建设。</t>
  </si>
  <si>
    <t>（二）</t>
  </si>
  <si>
    <t>“两污”处理（4项）</t>
  </si>
  <si>
    <t>禄劝集镇污水处理及配套管网</t>
  </si>
  <si>
    <t>污水</t>
  </si>
  <si>
    <t>禄劝12个乡镇，累计污水设计处理规模7800吨/日，新建配套污水管网164.2公里</t>
  </si>
  <si>
    <t xml:space="preserve"> 禄劝县</t>
  </si>
  <si>
    <t>2016-2020</t>
  </si>
  <si>
    <t>实施方案已于2017.1.19通过省住建厅评审，待批复</t>
  </si>
  <si>
    <t>BOT、BOO、BOOT、TOT、BTO、ROT、委托运营</t>
  </si>
  <si>
    <t>资源匹配</t>
  </si>
  <si>
    <t xml:space="preserve"> 禄劝县政府</t>
  </si>
  <si>
    <t>刘其侯
0871-68912601</t>
  </si>
  <si>
    <t>禄劝集镇垃圾处理</t>
  </si>
  <si>
    <t>垃圾</t>
  </si>
  <si>
    <t>新增收运车辆40，新建中转站12座，处理规模160吨/日</t>
  </si>
  <si>
    <t>嵩明县污水处理厂二期工程</t>
  </si>
  <si>
    <t>城镇污水处理设施</t>
  </si>
  <si>
    <t>扩建实施配套管网工程16.73公里</t>
  </si>
  <si>
    <t xml:space="preserve"> 嵩明县</t>
  </si>
  <si>
    <t>正在进行初步设计</t>
  </si>
  <si>
    <t>嵩明县环保局</t>
  </si>
  <si>
    <t>胡旭斌18987897002</t>
  </si>
  <si>
    <t xml:space="preserve"> 昆明市倘甸和轿子山两区污水处理厂和生活垃圾处理工程</t>
  </si>
  <si>
    <t>垃圾填埋</t>
  </si>
  <si>
    <t>建设截污干管25210m，新建污水处理厂1座，近期（2020年）规模1.0万方/天,远期（2030年）规模4.0万方/天，工程用地总面积150亩，其中一期用地44.1亩；新建生活垃圾填埋场一座及其附属设施，日处理量80吨/日。填埋场理论库容56.3万立方米，可供填埋使用12年</t>
  </si>
  <si>
    <t>已批可研</t>
  </si>
  <si>
    <t>昆明誉明投资开发有限公司</t>
  </si>
  <si>
    <t>洪宇15969581705
黄昔波18208857218</t>
  </si>
  <si>
    <t>（三）</t>
  </si>
  <si>
    <t>其他（1项）</t>
  </si>
  <si>
    <t>禄劝县城入口景观改造提升工程</t>
  </si>
  <si>
    <t>市政基础设施</t>
  </si>
  <si>
    <t>占地21048.5平方米</t>
  </si>
  <si>
    <t>规划设计方案已通过县规委会审议</t>
  </si>
  <si>
    <t>禄劝县住建局</t>
  </si>
  <si>
    <t>四</t>
  </si>
  <si>
    <t>民生与社会事业（20项）</t>
  </si>
  <si>
    <t>官渡区方旺24号地块学校建设项目</t>
  </si>
  <si>
    <t>教育</t>
  </si>
  <si>
    <t>规划配置1所42班小学、1所36班初中、1所18班高中，规划总建筑面积4068平方米</t>
  </si>
  <si>
    <t xml:space="preserve"> 官渡区方旺片区</t>
  </si>
  <si>
    <t>正处于项目调研及可行性分析阶段</t>
  </si>
  <si>
    <t>BOO</t>
  </si>
  <si>
    <t>昆明喻昭投资有限公司</t>
  </si>
  <si>
    <t>施政华
13888764287</t>
  </si>
  <si>
    <t>项目实施方案暂未编制，暂未确定是否通过PPP模式开展项目融资</t>
  </si>
  <si>
    <t>官渡区俊福花城配套36班中学</t>
  </si>
  <si>
    <t>建设规模33532平方米</t>
  </si>
  <si>
    <t>可研阶段</t>
  </si>
  <si>
    <t>官渡区教育局</t>
  </si>
  <si>
    <t xml:space="preserve">  肖   田0871-63134532</t>
  </si>
  <si>
    <t>购买昆三中原址及改扩建</t>
  </si>
  <si>
    <t>建设规模16000平方米</t>
  </si>
  <si>
    <t>西山区</t>
  </si>
  <si>
    <t>1-规划阶段</t>
  </si>
  <si>
    <t>西山区教育局</t>
  </si>
  <si>
    <t>昆明市西山区第一中学</t>
  </si>
  <si>
    <t>建设规模39640平方米</t>
  </si>
  <si>
    <t>2-可研阶段</t>
  </si>
  <si>
    <t>昆明市西山区实验中学</t>
  </si>
  <si>
    <t>建设规模5933平方米</t>
  </si>
  <si>
    <t>呈贡区龙城街道呈贡区第一中学</t>
  </si>
  <si>
    <t>建设规模34607平方米</t>
  </si>
  <si>
    <t>呈贡区</t>
  </si>
  <si>
    <t>8-基础施工</t>
  </si>
  <si>
    <t>呈贡区教育局</t>
  </si>
  <si>
    <t>呈贡区雨花街道昆明市外国语学校呈贡校区</t>
  </si>
  <si>
    <t>建设规模80268平方米</t>
  </si>
  <si>
    <t>晋宁区高级职业中学改扩建项目</t>
  </si>
  <si>
    <t>项目位于昆阳街道环西路123号，新划拨用地34.72亩，建设职中专业实训基地，拆除危房5幢9500㎡，新建建筑面积33260㎡，完善附属工程</t>
  </si>
  <si>
    <t>昆阳街道环西路123号，</t>
  </si>
  <si>
    <t>可研立项、节能、水保、环评获批复</t>
  </si>
  <si>
    <t>财政补贴</t>
  </si>
  <si>
    <t>晋宁区教育局</t>
  </si>
  <si>
    <t>张建凯13577071408
李继荣 13888756322</t>
  </si>
  <si>
    <t>9</t>
  </si>
  <si>
    <t>昆明市晋宁区第二人民医院搬迁新建项目</t>
  </si>
  <si>
    <t>规划用地面积105.6亩，建设门诊、住院、医技、后勤服务中心等，建筑面积79020.9平方米（其中：地上59578.87平方米，地下19442.03平方米）</t>
  </si>
  <si>
    <t>晋宁区</t>
  </si>
  <si>
    <t>完成可研报告编制</t>
  </si>
  <si>
    <t>晋宁区卫计局</t>
  </si>
  <si>
    <t>申光旭13888419696</t>
  </si>
  <si>
    <t>10</t>
  </si>
  <si>
    <t>禄劝中学</t>
  </si>
  <si>
    <t>建设规模106102平方米</t>
  </si>
  <si>
    <t>禄劝县</t>
  </si>
  <si>
    <t>禄劝县教育局</t>
  </si>
  <si>
    <t>11</t>
  </si>
  <si>
    <t>东川区第三中学</t>
  </si>
  <si>
    <t>建设规模45570平方米</t>
  </si>
  <si>
    <t>东川区</t>
  </si>
  <si>
    <t>东川区教育局</t>
  </si>
  <si>
    <t>12</t>
  </si>
  <si>
    <t>昆明市晋宁区第二中学搬迁新建项目</t>
  </si>
  <si>
    <t>项目拟新征用地面积226.2亩（净用地189.123亩），新建设规模60个班，新建建筑面积68888.19㎡（一期61583.19㎡），完善附属工程建设。根据《云南省人民政府令第202号》文件中《云南省隔震减震建筑工程促进规定》的要求，晋宁第二中学搬迁新建工程建设项目局部单体应该增加隔震层因此项目的总建筑面积由68888.19m2增加为76795.37m2 ，增加7907.18m2</t>
  </si>
  <si>
    <t>晋宁区晋城镇</t>
  </si>
  <si>
    <t>可研已批复，土地证办理进行到勘测定界二堪工作</t>
  </si>
  <si>
    <t>13</t>
  </si>
  <si>
    <t>石林彝族自治县第一中学</t>
  </si>
  <si>
    <t>建设规模42041.75平方米</t>
  </si>
  <si>
    <t>石林县</t>
  </si>
  <si>
    <t>石林县教育局</t>
  </si>
  <si>
    <t>14</t>
  </si>
  <si>
    <t>寻甸县第三中学</t>
  </si>
  <si>
    <t>建设规模121116平方米</t>
  </si>
  <si>
    <t>寻甸县教育局</t>
  </si>
  <si>
    <t>15</t>
  </si>
  <si>
    <t>嵩明县新建高中</t>
  </si>
  <si>
    <t>建设规模90818平方米</t>
  </si>
  <si>
    <t>嵩明县</t>
  </si>
  <si>
    <t>嵩明县教育局</t>
  </si>
  <si>
    <t>16</t>
  </si>
  <si>
    <t>倘甸园区第二高级中学</t>
  </si>
  <si>
    <t>建设规模42041.78平方米</t>
  </si>
  <si>
    <t>倘甸区</t>
  </si>
  <si>
    <t>3-可研阶段</t>
  </si>
  <si>
    <t>倘甸社会事业局</t>
  </si>
  <si>
    <t>17</t>
  </si>
  <si>
    <t>昆明阳宗海第一中学</t>
  </si>
  <si>
    <t>建设规模42041.79平方米</t>
  </si>
  <si>
    <t>阳宗海</t>
  </si>
  <si>
    <t>2018年</t>
  </si>
  <si>
    <t>4-可研阶段</t>
  </si>
  <si>
    <t>阳宗海社会事业局</t>
  </si>
  <si>
    <t>18</t>
  </si>
  <si>
    <t>富民农副产品信息交易中心</t>
  </si>
  <si>
    <t>农村融合发展</t>
  </si>
  <si>
    <t>建设农副产品交易市场、农贸市场、信息交易中心，规划面积66.3亩，建筑面积7.8平方米</t>
  </si>
  <si>
    <t xml:space="preserve"> 富民县</t>
  </si>
  <si>
    <t>前期工作基本完成</t>
  </si>
  <si>
    <t>富民县科工信局</t>
  </si>
  <si>
    <t>曾庆荣13708494199</t>
  </si>
  <si>
    <t>19</t>
  </si>
  <si>
    <t>富民县农村人居环境改善建设</t>
  </si>
  <si>
    <t>建设内容：道路改造提升30公里；改造供排水管网60公里；新建垃圾处理站17个；新建污水收集处理设施17套；环境整治20个自然村；建设12个美丽乡村；新建农村集贸市场5个；道路绿化6.5万平方米</t>
  </si>
  <si>
    <t>富民县县委农办</t>
  </si>
  <si>
    <t>邓琼15969538410</t>
  </si>
  <si>
    <t>20</t>
  </si>
  <si>
    <t>东川区博物馆、档案馆、展览馆建设项目</t>
  </si>
  <si>
    <t>该项目位于东川城市腊利片区，展示东川历史，传承传统文化，展望美好未来，打造集多功能为一体，高端时尚的文化建筑，满足东川人民日益增长的精神文化需求 。</t>
  </si>
  <si>
    <t>龙江13908865999</t>
  </si>
  <si>
    <t>五</t>
  </si>
  <si>
    <t>文体及旅游（15项）</t>
  </si>
  <si>
    <t>东川文化创意产业园</t>
  </si>
  <si>
    <t>文化</t>
  </si>
  <si>
    <t>铜文化产品开发、创业、生产、销售。各类手工制作出创业、文化创业、铜文化餐厅、文化茶室、咖啡厅、酒吧。</t>
  </si>
  <si>
    <t>已完成规划，目前已建设好铜文化餐厅</t>
  </si>
  <si>
    <t xml:space="preserve"> 东川区文体广电局</t>
  </si>
  <si>
    <t>燕知波13908803461</t>
  </si>
  <si>
    <t>东川区体育馆</t>
  </si>
  <si>
    <t>该项目建设用地29387.12平方米；观众席为2945座，其中固定座席2476座，活动座位464座，残疾人座位5座</t>
  </si>
  <si>
    <t>已做好可研和项目选址</t>
  </si>
  <si>
    <t>恩祖扶贫旅游示范村</t>
  </si>
  <si>
    <t>旅游基础设施</t>
  </si>
  <si>
    <t>通过政策引导，恩祖村提升改造成为以餐饮、乡村生活体验为主的扶贫旅游示范村</t>
  </si>
  <si>
    <t xml:space="preserve"> 倘甸和轿子山两区转龙镇</t>
  </si>
  <si>
    <t>完成规划编制，待审定</t>
  </si>
  <si>
    <t>BTO</t>
  </si>
  <si>
    <t>倘甸和轿子山旅游局</t>
  </si>
  <si>
    <t>舒斌13987640477</t>
  </si>
  <si>
    <t>石林县鹿阜古城文化保护与旅游开发建设项目</t>
  </si>
  <si>
    <t>文化旅游</t>
  </si>
  <si>
    <t>项目占地724亩，对古城文物遗址进行修缮和保护，突出历史文化，彰显民族特色；开发建设集旅游观光、美食及文化体验、商贸旅居、娱乐休闲等为一体的特色古城</t>
  </si>
  <si>
    <t xml:space="preserve"> 石林县鹿阜街道办</t>
  </si>
  <si>
    <t>2017-2021</t>
  </si>
  <si>
    <t>正与上海申迪（集团）有限公司洽谈，洽谈内容为项目整体运作及前期规划设计，对方提出要现场实地考察再定合作细节</t>
  </si>
  <si>
    <t>BOT、BOOT</t>
  </si>
  <si>
    <t>特许经营或股权合作</t>
  </si>
  <si>
    <t>石林县城改办</t>
  </si>
  <si>
    <t>黄志兴13658849929</t>
  </si>
  <si>
    <t>禄劝县马鹿塘杜鹃花海景区建设项目</t>
  </si>
  <si>
    <t>旅游区基础配套设施（含景区道路系统和物理生物处理系统）、框架设施建设完备，观光游览区、门景及综合服务区建设完成，启动民俗风情体验区项目。</t>
  </si>
  <si>
    <t xml:space="preserve"> 禄劝县马鹿塘乡</t>
  </si>
  <si>
    <t>2018-2022</t>
  </si>
  <si>
    <t>目前正进行项目可行性研究报告书、并已委托昆明林业勘察设计院进行省级森林公园的项目申报工作</t>
  </si>
  <si>
    <t>禄劝县文体广电旅游局</t>
  </si>
  <si>
    <t>张云松13888182199</t>
  </si>
  <si>
    <t>款庄商贸旅游特色小镇建设</t>
  </si>
  <si>
    <t>新型城镇化</t>
  </si>
  <si>
    <t>规划面积3000亩。建设内容：集镇基础设施配套；生态环境及“一水两污”综合整治；游客集散中心；都市农庄；河道整治；农贸市场；商业街区；美丽乡村建设</t>
  </si>
  <si>
    <t xml:space="preserve"> 富民县款庄镇</t>
  </si>
  <si>
    <t>富民县款庄镇政府</t>
  </si>
  <si>
    <t>李亚丹13888275226</t>
  </si>
  <si>
    <t>散旦高原水乡旅游特色小镇</t>
  </si>
  <si>
    <t>建设面积：1.8平方公里；投资总额：15亿元。</t>
  </si>
  <si>
    <t>富民县散旦镇</t>
  </si>
  <si>
    <t>已完成方案编制</t>
  </si>
  <si>
    <t>富民县散旦镇政府</t>
  </si>
  <si>
    <t>王俊松13987697291</t>
  </si>
  <si>
    <t>东村芳香小镇建设</t>
  </si>
  <si>
    <t>建设面积：1.5平方公里；投资总额：15.91亿元。主导产业：香料加工+花卉种植</t>
  </si>
  <si>
    <t>富民县东村镇</t>
  </si>
  <si>
    <t>富民县东村镇政府</t>
  </si>
  <si>
    <t>杨加林13888204202</t>
  </si>
  <si>
    <t>南营生态旅游休闲农业综合开发</t>
  </si>
  <si>
    <t>规划面积1.4万亩。包括：片区水电路等基础设施及乡村旅游配套设施建设；生态旅游、休闲农业综合开发；片区环境综合整治</t>
  </si>
  <si>
    <t xml:space="preserve">富民县农业局、县旅投公司 </t>
  </si>
  <si>
    <t>杨学伟13888607192</t>
  </si>
  <si>
    <t>河里生态旅游休闲农业综合开发</t>
  </si>
  <si>
    <t>规划面积2050亩。包括：都市观光农业水、电、路基础设施配套建设；驾驶培训基地建设；农产品市场建设；河道综合整治；美丽宜居乡村建设及环境综合整治</t>
  </si>
  <si>
    <t>完成项目规划</t>
  </si>
  <si>
    <t>富民县罗免镇政府、富民县产投公司</t>
  </si>
  <si>
    <t>0871-68818159</t>
  </si>
  <si>
    <t>安宁市温泉楸木园片区土地一级开发整理项目</t>
  </si>
  <si>
    <t>土地开发</t>
  </si>
  <si>
    <t>整理686.86亩，可出让用地423.40亩，出让价53.5万元/每亩</t>
  </si>
  <si>
    <t xml:space="preserve"> 安宁市温泉街道</t>
  </si>
  <si>
    <t>实施方案待土储会审核通过</t>
  </si>
  <si>
    <t>安宁市温泉管委会</t>
  </si>
  <si>
    <t>邝春丽
0871-68687069</t>
  </si>
  <si>
    <t>石林县狮山湖景公园</t>
  </si>
  <si>
    <t>项目占地5000余亩，其中狮山湖1000亩，特色农业1100亩，狮子山佛教圣地600亩，其他配套项目用地2300亩。建设内容为1.狮山湖中央湿地公园。2.狮子山片区景观改造，共分三个片区，分别为狮山公园、狮山路两侧、湖边村庄改造。3.改造区内水网建设。4.项目规划区内观光农业</t>
  </si>
  <si>
    <t>石林县西城区</t>
  </si>
  <si>
    <t>正开展项目前期工作</t>
  </si>
  <si>
    <t>徐海洋18987885755</t>
  </si>
  <si>
    <t>昆明市文化馆（呈贡新区群众文化活动中心）</t>
  </si>
  <si>
    <t>总用地面积 40.17 亩（26779.73平方米），净用地面积25.70亩（17133.16平方米），道路用地14.47亩（9646.57平方米）。建设内容主要包括文化馆房屋建筑、群众活动用房、业务用房、管理用房、辅助用房、居民室内文体活动用房、居民室外文体活动场地等。</t>
  </si>
  <si>
    <t xml:space="preserve"> 完成项目选址等前期工作</t>
  </si>
  <si>
    <t>昆明市文化广播电视体育局</t>
  </si>
  <si>
    <t>刘骏 0871-65314676</t>
  </si>
  <si>
    <t>市中心图书馆</t>
  </si>
  <si>
    <t>总用地面积约47.28亩，净用地面积约30.68亩。建设内容主要包括藏书区、借阅区、咨询服务区、辅助用房及配套附属工程等，总建筑面积2.5万平方米。</t>
  </si>
  <si>
    <t>市艺术中心</t>
  </si>
  <si>
    <t>净用地规模约50亩。建设内容主要包括演艺区、艺术展示区、国际文化交流中心、艺术创意区、艺术培训中心、动漫影视城，建成具有重要影响力的国际文化交流合作平台，满足各类文化娱乐活动需求，集综合演艺、艺术展示、时尚娱乐、国际交流于一体的文化交流中心，打造风格多元的国际文化集聚区。</t>
  </si>
  <si>
    <t>六</t>
  </si>
  <si>
    <t>园区基础设施（3项）</t>
  </si>
  <si>
    <t>石林县生态工业集中区小微创业示范基地及中小企业服务中心、第三轮园博园二期项目</t>
  </si>
  <si>
    <t>工业园区生产生活配套设施</t>
  </si>
  <si>
    <t>小微示范服务中心项目：用地18221.13平方米（28.23亩），总建筑面积约51417.13平方米，地上40573.41平方米，地下10843.72平方米。其中科技孵化中心13538.03平方米、小微企业创业示范基地6836.65平方米、职工公寓13607.52平方米、企业活动中心及会议中心5777.01平方米、管理用房814.20平方米；园博园项目建设内容主要含两方面，即园博园修建和周边景观的建设,具体包括河面拓宽、护地坝建设、拦水坝建设、水面治理、道路建设、广场建设、市政配套设施建设、景观小品建设及绿化工程等</t>
  </si>
  <si>
    <t>石林生态工业集中区</t>
  </si>
  <si>
    <t>规划设计、环评、水保、可研已批</t>
  </si>
  <si>
    <t>政府财政补助</t>
  </si>
  <si>
    <t>石林生态工业集中区管理委员会</t>
  </si>
  <si>
    <t>王学文
0871-67787817</t>
  </si>
  <si>
    <t>寻甸特色产业园区羊街片区E号路、F号路、G号路、H号路</t>
  </si>
  <si>
    <t>羊街片区E线：长4.812km，宽40m,F线：长3.404km，宽36m,G线：长4.792km，宽30m,H线：长2.291km，宽30m,包括路基、路面、排水、绿化及亮化。</t>
  </si>
  <si>
    <t>完成项目可研批复，正在进行初步设计</t>
  </si>
  <si>
    <t>寻甸特色产业园区</t>
  </si>
  <si>
    <t xml:space="preserve">朱文华 13608878255    </t>
  </si>
  <si>
    <t>寻甸特色产业园区羊街片区食品加工园区1-4号路</t>
  </si>
  <si>
    <t>1号路:588.29m*24m;2号路:556.718m*16m;3号路:967.674m*15m;4号路:1496.735m*16m。包括路基、路面、排水、绿化及亮化。</t>
  </si>
</sst>
</file>

<file path=xl/styles.xml><?xml version="1.0" encoding="utf-8"?>
<styleSheet xmlns="http://schemas.openxmlformats.org/spreadsheetml/2006/main">
  <numFmts count="8">
    <numFmt numFmtId="176" formatCode="#,##0_ "/>
    <numFmt numFmtId="177" formatCode="0_);[Red]\(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8" formatCode="yyyy&quot;年&quot;m&quot;月&quot;;@"/>
    <numFmt numFmtId="179" formatCode="0_ "/>
  </numFmts>
  <fonts count="32">
    <font>
      <sz val="11"/>
      <color theme="1"/>
      <name val="宋体"/>
      <charset val="134"/>
      <scheme val="minor"/>
    </font>
    <font>
      <sz val="12"/>
      <name val="宋体"/>
      <charset val="134"/>
    </font>
    <font>
      <b/>
      <sz val="10"/>
      <name val="宋体"/>
      <charset val="134"/>
    </font>
    <font>
      <sz val="10"/>
      <name val="宋体"/>
      <charset val="134"/>
    </font>
    <font>
      <sz val="22"/>
      <name val="方正小标宋简体"/>
      <family val="4"/>
      <charset val="134"/>
    </font>
    <font>
      <sz val="10"/>
      <name val="新宋体"/>
      <family val="3"/>
      <charset val="134"/>
    </font>
    <font>
      <sz val="9"/>
      <name val="宋体"/>
      <charset val="134"/>
    </font>
    <font>
      <sz val="10"/>
      <name val="宋体"/>
      <charset val="134"/>
      <scheme val="minor"/>
    </font>
    <font>
      <sz val="11"/>
      <color rgb="FF0061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9C0006"/>
      <name val="宋体"/>
      <charset val="0"/>
      <scheme val="minor"/>
    </font>
    <font>
      <b/>
      <sz val="11"/>
      <color rgb="FF3F3F3F"/>
      <name val="宋体"/>
      <charset val="0"/>
      <scheme val="minor"/>
    </font>
    <font>
      <sz val="11"/>
      <color rgb="FFFF0000"/>
      <name val="宋体"/>
      <charset val="0"/>
      <scheme val="minor"/>
    </font>
    <font>
      <b/>
      <sz val="11"/>
      <color rgb="FFFFFFFF"/>
      <name val="宋体"/>
      <charset val="0"/>
      <scheme val="minor"/>
    </font>
    <font>
      <i/>
      <sz val="11"/>
      <color rgb="FF7F7F7F"/>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b/>
      <sz val="11"/>
      <color rgb="FFFA7D00"/>
      <name val="宋体"/>
      <charset val="0"/>
      <scheme val="minor"/>
    </font>
    <font>
      <b/>
      <sz val="18"/>
      <color theme="3"/>
      <name val="宋体"/>
      <charset val="134"/>
      <scheme val="minor"/>
    </font>
    <font>
      <sz val="11"/>
      <color indexed="8"/>
      <name val="宋体"/>
      <charset val="134"/>
    </font>
    <font>
      <sz val="11"/>
      <color rgb="FF9C6500"/>
      <name val="宋体"/>
      <charset val="0"/>
      <scheme val="minor"/>
    </font>
    <font>
      <sz val="11"/>
      <color rgb="FFFA7D00"/>
      <name val="宋体"/>
      <charset val="0"/>
      <scheme val="minor"/>
    </font>
    <font>
      <b/>
      <sz val="15"/>
      <color theme="3"/>
      <name val="宋体"/>
      <charset val="134"/>
      <scheme val="minor"/>
    </font>
    <font>
      <sz val="12"/>
      <name val="Times New Roman"/>
      <family val="1"/>
      <charset val="0"/>
    </font>
    <font>
      <sz val="10"/>
      <name val="Calibri"/>
      <family val="2"/>
      <charset val="0"/>
    </font>
    <font>
      <sz val="11"/>
      <name val="宋体"/>
      <charset val="134"/>
    </font>
    <font>
      <sz val="10"/>
      <name val="Times New Roman"/>
      <family val="1"/>
      <charset val="0"/>
    </font>
  </fonts>
  <fills count="33">
    <fill>
      <patternFill patternType="none"/>
    </fill>
    <fill>
      <patternFill patternType="gray125"/>
    </fill>
    <fill>
      <patternFill patternType="solid">
        <fgColor rgb="FFC6EFCE"/>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s>
  <cellStyleXfs count="58">
    <xf numFmtId="0" fontId="0" fillId="0" borderId="0">
      <alignment vertical="center"/>
    </xf>
    <xf numFmtId="42" fontId="0" fillId="0" borderId="0" applyFont="0" applyFill="0" applyBorder="0" applyAlignment="0" applyProtection="0">
      <alignment vertical="center"/>
    </xf>
    <xf numFmtId="0" fontId="20" fillId="13" borderId="0" applyNumberFormat="0" applyBorder="0" applyAlignment="0" applyProtection="0">
      <alignment vertical="center"/>
    </xf>
    <xf numFmtId="0" fontId="17" fillId="7"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0"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21" fillId="1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6" borderId="9" applyNumberFormat="0" applyFont="0" applyAlignment="0" applyProtection="0">
      <alignment vertical="center"/>
    </xf>
    <xf numFmtId="0" fontId="21" fillId="20" borderId="0" applyNumberFormat="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12" applyNumberFormat="0" applyFill="0" applyAlignment="0" applyProtection="0">
      <alignment vertical="center"/>
    </xf>
    <xf numFmtId="0" fontId="19" fillId="0" borderId="12" applyNumberFormat="0" applyFill="0" applyAlignment="0" applyProtection="0">
      <alignment vertical="center"/>
    </xf>
    <xf numFmtId="0" fontId="21" fillId="15" borderId="0" applyNumberFormat="0" applyBorder="0" applyAlignment="0" applyProtection="0">
      <alignment vertical="center"/>
    </xf>
    <xf numFmtId="0" fontId="9" fillId="0" borderId="6" applyNumberFormat="0" applyFill="0" applyAlignment="0" applyProtection="0">
      <alignment vertical="center"/>
    </xf>
    <xf numFmtId="0" fontId="21" fillId="19" borderId="0" applyNumberFormat="0" applyBorder="0" applyAlignment="0" applyProtection="0">
      <alignment vertical="center"/>
    </xf>
    <xf numFmtId="0" fontId="13" fillId="4" borderId="7" applyNumberFormat="0" applyAlignment="0" applyProtection="0">
      <alignment vertical="center"/>
    </xf>
    <xf numFmtId="0" fontId="22" fillId="4" borderId="10" applyNumberFormat="0" applyAlignment="0" applyProtection="0">
      <alignment vertical="center"/>
    </xf>
    <xf numFmtId="0" fontId="15" fillId="5" borderId="8" applyNumberFormat="0" applyAlignment="0" applyProtection="0">
      <alignment vertical="center"/>
    </xf>
    <xf numFmtId="0" fontId="20" fillId="23" borderId="0" applyNumberFormat="0" applyBorder="0" applyAlignment="0" applyProtection="0">
      <alignment vertical="center"/>
    </xf>
    <xf numFmtId="0" fontId="21" fillId="26" borderId="0" applyNumberFormat="0" applyBorder="0" applyAlignment="0" applyProtection="0">
      <alignment vertical="center"/>
    </xf>
    <xf numFmtId="0" fontId="26" fillId="0" borderId="13" applyNumberFormat="0" applyFill="0" applyAlignment="0" applyProtection="0">
      <alignment vertical="center"/>
    </xf>
    <xf numFmtId="0" fontId="1" fillId="0" borderId="0"/>
    <xf numFmtId="0" fontId="18" fillId="0" borderId="11" applyNumberFormat="0" applyFill="0" applyAlignment="0" applyProtection="0">
      <alignment vertical="center"/>
    </xf>
    <xf numFmtId="0" fontId="8" fillId="2" borderId="0" applyNumberFormat="0" applyBorder="0" applyAlignment="0" applyProtection="0">
      <alignment vertical="center"/>
    </xf>
    <xf numFmtId="0" fontId="25" fillId="18" borderId="0" applyNumberFormat="0" applyBorder="0" applyAlignment="0" applyProtection="0">
      <alignment vertical="center"/>
    </xf>
    <xf numFmtId="0" fontId="20" fillId="12" borderId="0" applyNumberFormat="0" applyBorder="0" applyAlignment="0" applyProtection="0">
      <alignment vertical="center"/>
    </xf>
    <xf numFmtId="0" fontId="21" fillId="29" borderId="0" applyNumberFormat="0" applyBorder="0" applyAlignment="0" applyProtection="0">
      <alignment vertical="center"/>
    </xf>
    <xf numFmtId="0" fontId="20" fillId="11" borderId="0" applyNumberFormat="0" applyBorder="0" applyAlignment="0" applyProtection="0">
      <alignment vertical="center"/>
    </xf>
    <xf numFmtId="0" fontId="20" fillId="9" borderId="0" applyNumberFormat="0" applyBorder="0" applyAlignment="0" applyProtection="0">
      <alignment vertical="center"/>
    </xf>
    <xf numFmtId="0" fontId="20" fillId="22" borderId="0" applyNumberFormat="0" applyBorder="0" applyAlignment="0" applyProtection="0">
      <alignment vertical="center"/>
    </xf>
    <xf numFmtId="0" fontId="20" fillId="32" borderId="0" applyNumberFormat="0" applyBorder="0" applyAlignment="0" applyProtection="0">
      <alignment vertical="center"/>
    </xf>
    <xf numFmtId="0" fontId="21" fillId="28" borderId="0" applyNumberFormat="0" applyBorder="0" applyAlignment="0" applyProtection="0">
      <alignment vertical="center"/>
    </xf>
    <xf numFmtId="0" fontId="1" fillId="0" borderId="0" applyProtection="0"/>
    <xf numFmtId="0" fontId="21" fillId="25" borderId="0" applyNumberFormat="0" applyBorder="0" applyAlignment="0" applyProtection="0">
      <alignment vertical="center"/>
    </xf>
    <xf numFmtId="0" fontId="20" fillId="21" borderId="0" applyNumberFormat="0" applyBorder="0" applyAlignment="0" applyProtection="0">
      <alignment vertical="center"/>
    </xf>
    <xf numFmtId="0" fontId="20" fillId="31" borderId="0" applyNumberFormat="0" applyBorder="0" applyAlignment="0" applyProtection="0">
      <alignment vertical="center"/>
    </xf>
    <xf numFmtId="0" fontId="21" fillId="27" borderId="0" applyNumberFormat="0" applyBorder="0" applyAlignment="0" applyProtection="0">
      <alignment vertical="center"/>
    </xf>
    <xf numFmtId="0" fontId="20" fillId="8" borderId="0" applyNumberFormat="0" applyBorder="0" applyAlignment="0" applyProtection="0">
      <alignment vertical="center"/>
    </xf>
    <xf numFmtId="0" fontId="21" fillId="14" borderId="0" applyNumberFormat="0" applyBorder="0" applyAlignment="0" applyProtection="0">
      <alignment vertical="center"/>
    </xf>
    <xf numFmtId="0" fontId="21" fillId="24" borderId="0" applyNumberFormat="0" applyBorder="0" applyAlignment="0" applyProtection="0">
      <alignment vertical="center"/>
    </xf>
    <xf numFmtId="0" fontId="20" fillId="30" borderId="0" applyNumberFormat="0" applyBorder="0" applyAlignment="0" applyProtection="0">
      <alignment vertical="center"/>
    </xf>
    <xf numFmtId="0" fontId="21" fillId="17" borderId="0" applyNumberFormat="0" applyBorder="0" applyAlignment="0" applyProtection="0">
      <alignment vertical="center"/>
    </xf>
    <xf numFmtId="0" fontId="1" fillId="0" borderId="0"/>
    <xf numFmtId="0" fontId="24" fillId="0" borderId="0">
      <alignment vertical="center"/>
    </xf>
    <xf numFmtId="0" fontId="1" fillId="0" borderId="0"/>
    <xf numFmtId="0" fontId="1" fillId="0" borderId="0"/>
    <xf numFmtId="0" fontId="24" fillId="0" borderId="0">
      <alignment vertical="center"/>
    </xf>
    <xf numFmtId="0" fontId="1" fillId="0" borderId="0"/>
    <xf numFmtId="0" fontId="28" fillId="0" borderId="0"/>
  </cellStyleXfs>
  <cellXfs count="80">
    <xf numFmtId="0" fontId="0" fillId="0" borderId="0" xfId="0">
      <alignment vertical="center"/>
    </xf>
    <xf numFmtId="0" fontId="1" fillId="0" borderId="0" xfId="0" applyFont="1" applyFill="1" applyBorder="1" applyAlignment="1">
      <alignment wrapText="1"/>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wrapText="1"/>
    </xf>
    <xf numFmtId="0" fontId="3" fillId="0" borderId="0" xfId="0"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Font="1" applyFill="1" applyBorder="1" applyAlignment="1">
      <alignment horizontal="center" wrapText="1"/>
    </xf>
    <xf numFmtId="177" fontId="1" fillId="0" borderId="0" xfId="0" applyNumberFormat="1" applyFont="1" applyFill="1" applyBorder="1" applyAlignment="1">
      <alignment horizontal="center" wrapText="1"/>
    </xf>
    <xf numFmtId="0" fontId="4" fillId="0" borderId="0" xfId="0" applyFont="1" applyFill="1" applyBorder="1" applyAlignment="1">
      <alignment horizont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177" fontId="1" fillId="0" borderId="1" xfId="0" applyNumberFormat="1" applyFont="1" applyFill="1" applyBorder="1" applyAlignment="1">
      <alignmen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3" xfId="0" applyFont="1" applyFill="1" applyBorder="1" applyAlignment="1">
      <alignment horizontal="left" vertical="center" wrapText="1"/>
    </xf>
    <xf numFmtId="177" fontId="2" fillId="0" borderId="3" xfId="0" applyNumberFormat="1" applyFont="1" applyFill="1" applyBorder="1" applyAlignment="1">
      <alignment horizontal="center" vertical="center" wrapText="1"/>
    </xf>
    <xf numFmtId="0" fontId="2" fillId="0" borderId="3" xfId="30" applyFont="1" applyFill="1" applyBorder="1" applyAlignment="1">
      <alignment horizontal="center" vertical="center" wrapText="1"/>
    </xf>
    <xf numFmtId="0" fontId="2" fillId="0" borderId="3" xfId="57" applyNumberFormat="1" applyFont="1" applyFill="1" applyBorder="1" applyAlignment="1" applyProtection="1">
      <alignment vertical="center" wrapText="1"/>
      <protection locked="0"/>
    </xf>
    <xf numFmtId="0" fontId="3" fillId="0" borderId="3" xfId="0" applyFont="1" applyFill="1" applyBorder="1" applyAlignment="1">
      <alignment horizontal="center" vertical="center" wrapText="1"/>
    </xf>
    <xf numFmtId="0" fontId="3" fillId="0" borderId="3" xfId="54" applyFont="1" applyFill="1" applyBorder="1" applyAlignment="1">
      <alignment vertical="center" wrapText="1"/>
    </xf>
    <xf numFmtId="0" fontId="3" fillId="0" borderId="3" xfId="54" applyFont="1" applyFill="1" applyBorder="1" applyAlignment="1">
      <alignment horizontal="center" vertical="center" wrapText="1"/>
    </xf>
    <xf numFmtId="0" fontId="3" fillId="0" borderId="3" xfId="54" applyFont="1" applyFill="1" applyBorder="1" applyAlignment="1">
      <alignment horizontal="left" vertical="center" wrapText="1"/>
    </xf>
    <xf numFmtId="177" fontId="3" fillId="0" borderId="3" xfId="54" applyNumberFormat="1" applyFont="1" applyFill="1" applyBorder="1" applyAlignment="1">
      <alignment horizontal="center" vertical="center" wrapText="1"/>
    </xf>
    <xf numFmtId="0" fontId="3" fillId="0" borderId="3" xfId="54" applyFont="1" applyFill="1" applyBorder="1" applyAlignment="1">
      <alignment horizontal="center" vertical="center"/>
    </xf>
    <xf numFmtId="0" fontId="3" fillId="0" borderId="3" xfId="57" applyNumberFormat="1" applyFont="1" applyFill="1" applyBorder="1" applyAlignment="1" applyProtection="1">
      <alignment horizontal="center" vertical="center" wrapText="1"/>
      <protection locked="0"/>
    </xf>
    <xf numFmtId="0" fontId="3" fillId="0" borderId="3" xfId="57" applyNumberFormat="1" applyFont="1" applyFill="1" applyBorder="1" applyAlignment="1" applyProtection="1">
      <alignment vertical="center" wrapText="1"/>
      <protection locked="0"/>
    </xf>
    <xf numFmtId="0" fontId="3" fillId="0" borderId="3" xfId="57" applyNumberFormat="1" applyFont="1" applyFill="1" applyBorder="1" applyAlignment="1" applyProtection="1">
      <alignment horizontal="left" vertical="center" wrapText="1"/>
      <protection locked="0"/>
    </xf>
    <xf numFmtId="177" fontId="3" fillId="0" borderId="3" xfId="57" applyNumberFormat="1" applyFont="1" applyFill="1" applyBorder="1" applyAlignment="1" applyProtection="1">
      <alignment horizontal="center" vertical="center" wrapText="1"/>
      <protection locked="0"/>
    </xf>
    <xf numFmtId="0" fontId="3" fillId="0" borderId="3" xfId="0" applyFont="1" applyFill="1" applyBorder="1" applyAlignment="1">
      <alignment horizontal="left" vertical="center" wrapText="1"/>
    </xf>
    <xf numFmtId="0" fontId="3" fillId="0" borderId="3" xfId="0" applyFont="1" applyFill="1" applyBorder="1" applyAlignment="1">
      <alignment vertical="center" wrapText="1"/>
    </xf>
    <xf numFmtId="0" fontId="3" fillId="0" borderId="3" xfId="53"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0" fontId="3" fillId="0" borderId="3" xfId="52" applyFont="1" applyFill="1" applyBorder="1" applyAlignment="1">
      <alignment vertical="center" wrapText="1"/>
    </xf>
    <xf numFmtId="0" fontId="3" fillId="0" borderId="3" xfId="52" applyFont="1" applyFill="1" applyBorder="1" applyAlignment="1">
      <alignment horizontal="left" vertical="center" wrapText="1"/>
    </xf>
    <xf numFmtId="176" fontId="3" fillId="0" borderId="3" xfId="0" applyNumberFormat="1" applyFont="1" applyFill="1" applyBorder="1" applyAlignment="1">
      <alignment horizontal="center" vertical="center" wrapText="1"/>
    </xf>
    <xf numFmtId="49" fontId="5" fillId="0" borderId="3" xfId="56" applyNumberFormat="1" applyFont="1" applyFill="1" applyBorder="1" applyAlignment="1">
      <alignment vertical="center" wrapText="1"/>
    </xf>
    <xf numFmtId="49" fontId="5" fillId="0" borderId="3" xfId="56" applyNumberFormat="1" applyFont="1" applyFill="1" applyBorder="1" applyAlignment="1">
      <alignment horizontal="left" vertical="center" wrapText="1"/>
    </xf>
    <xf numFmtId="49" fontId="5" fillId="0" borderId="3" xfId="56" applyNumberFormat="1" applyFont="1" applyFill="1" applyBorder="1" applyAlignment="1">
      <alignment horizontal="center" vertical="center" wrapText="1"/>
    </xf>
    <xf numFmtId="177" fontId="5" fillId="0" borderId="3" xfId="56" applyNumberFormat="1" applyFont="1" applyFill="1" applyBorder="1" applyAlignment="1">
      <alignment horizontal="center" vertical="center" wrapText="1"/>
    </xf>
    <xf numFmtId="57" fontId="3" fillId="0" borderId="3" xfId="54" applyNumberFormat="1" applyFont="1" applyFill="1" applyBorder="1" applyAlignment="1">
      <alignment horizontal="center" vertical="center" wrapText="1"/>
    </xf>
    <xf numFmtId="177" fontId="2" fillId="0" borderId="3" xfId="54" applyNumberFormat="1" applyFont="1" applyFill="1" applyBorder="1" applyAlignment="1">
      <alignment horizontal="center" vertical="center"/>
    </xf>
    <xf numFmtId="0" fontId="3" fillId="0" borderId="3" xfId="4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xf numFmtId="49" fontId="3" fillId="0" borderId="3" xfId="0" applyNumberFormat="1" applyFont="1" applyFill="1" applyBorder="1" applyAlignment="1" applyProtection="1">
      <alignment horizontal="left" vertical="center" wrapText="1"/>
      <protection locked="0"/>
    </xf>
    <xf numFmtId="178" fontId="3" fillId="0" borderId="3" xfId="0" applyNumberFormat="1" applyFont="1" applyFill="1" applyBorder="1" applyAlignment="1" applyProtection="1">
      <alignment horizontal="center" vertical="center" wrapText="1"/>
      <protection locked="0"/>
    </xf>
    <xf numFmtId="177" fontId="3" fillId="0" borderId="3" xfId="0" applyNumberFormat="1"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1" fillId="0" borderId="3" xfId="0" applyFont="1" applyFill="1" applyBorder="1" applyAlignment="1">
      <alignment vertical="center" wrapText="1"/>
    </xf>
    <xf numFmtId="177" fontId="3" fillId="0" borderId="3" xfId="51" applyNumberFormat="1" applyFont="1" applyFill="1" applyBorder="1" applyAlignment="1">
      <alignment horizontal="center" vertical="center"/>
    </xf>
    <xf numFmtId="0" fontId="3" fillId="0" borderId="3" xfId="54" applyNumberFormat="1" applyFont="1" applyFill="1" applyBorder="1" applyAlignment="1">
      <alignment vertical="center" wrapText="1"/>
    </xf>
    <xf numFmtId="0" fontId="3" fillId="0" borderId="3" xfId="54" applyNumberFormat="1" applyFont="1" applyFill="1" applyBorder="1" applyAlignment="1">
      <alignment horizontal="left" vertical="center" wrapText="1"/>
    </xf>
    <xf numFmtId="0" fontId="3" fillId="0" borderId="3" xfId="54" applyNumberFormat="1" applyFont="1" applyFill="1" applyBorder="1" applyAlignment="1">
      <alignment horizontal="center" vertical="center" wrapText="1"/>
    </xf>
    <xf numFmtId="0" fontId="3" fillId="0" borderId="1" xfId="54" applyFont="1" applyFill="1" applyBorder="1" applyAlignment="1">
      <alignment horizontal="center" vertical="center"/>
    </xf>
    <xf numFmtId="0" fontId="1" fillId="0" borderId="3" xfId="54" applyFont="1" applyFill="1" applyBorder="1"/>
    <xf numFmtId="0" fontId="3" fillId="0" borderId="3" xfId="0" applyFont="1" applyFill="1" applyBorder="1" applyAlignment="1"/>
    <xf numFmtId="57" fontId="3" fillId="0" borderId="3" xfId="54" applyNumberFormat="1" applyFont="1" applyFill="1" applyBorder="1" applyAlignment="1">
      <alignment horizontal="center" vertical="center"/>
    </xf>
    <xf numFmtId="0" fontId="3" fillId="0" borderId="3" xfId="54" applyFont="1" applyFill="1" applyBorder="1" applyAlignment="1">
      <alignment vertical="center"/>
    </xf>
    <xf numFmtId="0" fontId="3" fillId="0" borderId="3" xfId="0" applyNumberFormat="1" applyFont="1" applyFill="1" applyBorder="1" applyAlignment="1">
      <alignment horizontal="center" vertical="center" wrapText="1"/>
    </xf>
    <xf numFmtId="0" fontId="3" fillId="0" borderId="3" xfId="51" applyFont="1" applyFill="1" applyBorder="1" applyAlignment="1">
      <alignment horizontal="center" vertical="center" wrapText="1"/>
    </xf>
    <xf numFmtId="49" fontId="3" fillId="0" borderId="3" xfId="51" applyNumberFormat="1" applyFont="1" applyFill="1" applyBorder="1" applyAlignment="1">
      <alignment horizontal="center" vertical="center" wrapText="1"/>
    </xf>
    <xf numFmtId="57" fontId="3" fillId="0" borderId="3" xfId="0" applyNumberFormat="1" applyFont="1" applyFill="1" applyBorder="1" applyAlignment="1">
      <alignment horizontal="center" vertical="center" wrapText="1"/>
    </xf>
    <xf numFmtId="0" fontId="3" fillId="0" borderId="3" xfId="51" applyNumberFormat="1" applyFont="1" applyFill="1" applyBorder="1" applyAlignment="1">
      <alignment vertical="center" wrapText="1"/>
    </xf>
    <xf numFmtId="0" fontId="3" fillId="0" borderId="3" xfId="51" applyFont="1" applyFill="1" applyBorder="1" applyAlignment="1">
      <alignment horizontal="left" vertical="center" wrapText="1"/>
    </xf>
    <xf numFmtId="0" fontId="3" fillId="0" borderId="3" xfId="51" applyNumberFormat="1" applyFont="1" applyFill="1" applyBorder="1" applyAlignment="1">
      <alignment horizontal="center" vertical="center" wrapText="1"/>
    </xf>
    <xf numFmtId="0" fontId="6" fillId="0" borderId="3" xfId="0" applyFont="1" applyFill="1" applyBorder="1" applyAlignment="1">
      <alignment horizontal="justify" vertical="center" wrapText="1"/>
    </xf>
    <xf numFmtId="49" fontId="3" fillId="0" borderId="3" xfId="0" applyNumberFormat="1" applyFont="1" applyFill="1" applyBorder="1" applyAlignment="1" applyProtection="1">
      <alignment horizontal="left" vertical="center"/>
    </xf>
    <xf numFmtId="49" fontId="3" fillId="0" borderId="3" xfId="55" applyNumberFormat="1" applyFont="1" applyFill="1" applyBorder="1" applyAlignment="1" applyProtection="1">
      <alignment horizontal="left" vertical="center" wrapText="1"/>
      <protection locked="0"/>
    </xf>
    <xf numFmtId="177" fontId="3" fillId="0" borderId="3" xfId="54" applyNumberFormat="1" applyFont="1" applyFill="1" applyBorder="1" applyAlignment="1">
      <alignment horizontal="center" vertical="center"/>
    </xf>
    <xf numFmtId="0" fontId="3" fillId="0" borderId="3" xfId="0" applyFont="1" applyFill="1" applyBorder="1" applyAlignment="1">
      <alignment horizontal="left" vertical="center"/>
    </xf>
    <xf numFmtId="0" fontId="3" fillId="0" borderId="3" xfId="0" applyNumberFormat="1" applyFont="1" applyFill="1" applyBorder="1" applyAlignment="1">
      <alignment horizontal="left" vertical="center" wrapText="1"/>
    </xf>
    <xf numFmtId="0" fontId="7" fillId="0" borderId="3" xfId="0" applyFont="1" applyFill="1" applyBorder="1" applyAlignment="1">
      <alignment horizontal="left" vertical="center" wrapText="1"/>
    </xf>
    <xf numFmtId="179" fontId="3" fillId="0" borderId="3" xfId="0" applyNumberFormat="1" applyFont="1" applyFill="1" applyBorder="1" applyAlignment="1">
      <alignment horizontal="center" vertical="center" wrapText="1"/>
    </xf>
    <xf numFmtId="49" fontId="3" fillId="0" borderId="3" xfId="54"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3" xfId="54" applyFont="1" applyFill="1" applyBorder="1" applyAlignment="1">
      <alignment horizontal="center"/>
    </xf>
    <xf numFmtId="0" fontId="3" fillId="0" borderId="3" xfId="0" applyFont="1" applyFill="1" applyBorder="1" applyAlignment="1">
      <alignment wrapText="1"/>
    </xf>
    <xf numFmtId="0" fontId="3" fillId="0" borderId="3" xfId="0" applyFont="1" applyFill="1" applyBorder="1" applyAlignment="1" quotePrefix="1">
      <alignment horizontal="center" vertical="center" wrapText="1"/>
    </xf>
    <xf numFmtId="0" fontId="3" fillId="0" borderId="3" xfId="54" applyFont="1" applyFill="1" applyBorder="1" applyAlignment="1" quotePrefix="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 10 5"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0 2 2 2" xfId="51"/>
    <cellStyle name="常规_Sheet1" xfId="52"/>
    <cellStyle name="常规 10 4" xfId="53"/>
    <cellStyle name="常规 10 2 2" xfId="54"/>
    <cellStyle name="常规 4 3" xfId="55"/>
    <cellStyle name="常规_前期" xfId="56"/>
    <cellStyle name="常规_Sheet5"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95"/>
  <sheetViews>
    <sheetView tabSelected="1" workbookViewId="0">
      <selection activeCell="A2" sqref="A2:M2"/>
    </sheetView>
  </sheetViews>
  <sheetFormatPr defaultColWidth="9" defaultRowHeight="14.25"/>
  <cols>
    <col min="1" max="1" width="6.5" style="1" customWidth="1"/>
    <col min="2" max="2" width="21.875" style="1" customWidth="1"/>
    <col min="3" max="3" width="10.875" style="1" hidden="1" customWidth="1"/>
    <col min="4" max="4" width="40.875" style="6" customWidth="1"/>
    <col min="5" max="5" width="10" style="7" customWidth="1"/>
    <col min="6" max="6" width="11.25" style="7" customWidth="1"/>
    <col min="7" max="7" width="12.25" style="8" customWidth="1"/>
    <col min="8" max="8" width="18.25" style="7" customWidth="1"/>
    <col min="9" max="9" width="10.75" style="1" customWidth="1"/>
    <col min="10" max="10" width="8" style="1" customWidth="1"/>
    <col min="11" max="11" width="16.375" style="7" customWidth="1"/>
    <col min="12" max="12" width="12.375" style="1" customWidth="1"/>
    <col min="13" max="13" width="12.125" style="1" customWidth="1"/>
    <col min="14" max="16384" width="9" style="1"/>
  </cols>
  <sheetData>
    <row r="1" s="1" customFormat="1" spans="1:11">
      <c r="A1" s="6" t="s">
        <v>0</v>
      </c>
      <c r="B1" s="6"/>
      <c r="C1" s="6"/>
      <c r="D1" s="6"/>
      <c r="E1" s="7"/>
      <c r="F1" s="7"/>
      <c r="G1" s="8"/>
      <c r="H1" s="7"/>
      <c r="I1" s="1"/>
      <c r="J1" s="1"/>
      <c r="K1" s="7"/>
    </row>
    <row r="2" s="1" customFormat="1" ht="39.75" customHeight="1" spans="1:13">
      <c r="A2" s="9" t="s">
        <v>1</v>
      </c>
      <c r="B2" s="9"/>
      <c r="C2" s="9"/>
      <c r="D2" s="9"/>
      <c r="E2" s="9"/>
      <c r="F2" s="9"/>
      <c r="G2" s="9"/>
      <c r="H2" s="9"/>
      <c r="I2" s="9"/>
      <c r="J2" s="9"/>
      <c r="K2" s="9"/>
      <c r="L2" s="9"/>
      <c r="M2" s="9"/>
    </row>
    <row r="3" s="2" customFormat="1" ht="23.25" customHeight="1" spans="1:13">
      <c r="A3" s="10"/>
      <c r="B3" s="10"/>
      <c r="C3" s="10"/>
      <c r="D3" s="11"/>
      <c r="E3" s="12"/>
      <c r="F3" s="12"/>
      <c r="G3" s="13"/>
      <c r="H3" s="12"/>
      <c r="I3" s="10"/>
      <c r="J3" s="10"/>
      <c r="K3" s="12"/>
      <c r="L3" s="10"/>
      <c r="M3" s="56" t="s">
        <v>2</v>
      </c>
    </row>
    <row r="4" s="3" customFormat="1" ht="32.25" customHeight="1" spans="1:13">
      <c r="A4" s="14" t="s">
        <v>3</v>
      </c>
      <c r="B4" s="14" t="s">
        <v>4</v>
      </c>
      <c r="C4" s="15" t="s">
        <v>5</v>
      </c>
      <c r="D4" s="14" t="s">
        <v>6</v>
      </c>
      <c r="E4" s="14" t="s">
        <v>7</v>
      </c>
      <c r="F4" s="14" t="s">
        <v>8</v>
      </c>
      <c r="G4" s="14" t="s">
        <v>9</v>
      </c>
      <c r="H4" s="14" t="s">
        <v>10</v>
      </c>
      <c r="I4" s="14" t="s">
        <v>11</v>
      </c>
      <c r="J4" s="14" t="s">
        <v>12</v>
      </c>
      <c r="K4" s="14" t="s">
        <v>13</v>
      </c>
      <c r="L4" s="14" t="s">
        <v>14</v>
      </c>
      <c r="M4" s="15" t="s">
        <v>15</v>
      </c>
    </row>
    <row r="5" s="3" customFormat="1" ht="21.75" customHeight="1" spans="1:13">
      <c r="A5" s="16"/>
      <c r="B5" s="16"/>
      <c r="C5" s="15"/>
      <c r="D5" s="16"/>
      <c r="E5" s="16"/>
      <c r="F5" s="16"/>
      <c r="G5" s="16"/>
      <c r="H5" s="16"/>
      <c r="I5" s="16"/>
      <c r="J5" s="16"/>
      <c r="K5" s="16"/>
      <c r="L5" s="16"/>
      <c r="M5" s="15"/>
    </row>
    <row r="6" s="3" customFormat="1" ht="30" customHeight="1" spans="1:13">
      <c r="A6" s="15"/>
      <c r="B6" s="17" t="s">
        <v>16</v>
      </c>
      <c r="C6" s="15"/>
      <c r="D6" s="18"/>
      <c r="E6" s="15"/>
      <c r="F6" s="15"/>
      <c r="G6" s="19">
        <f>G7+G16+G21+G55+G76+G92</f>
        <v>7194326.578</v>
      </c>
      <c r="H6" s="15"/>
      <c r="I6" s="15"/>
      <c r="J6" s="15"/>
      <c r="K6" s="15"/>
      <c r="L6" s="15"/>
      <c r="M6" s="15"/>
    </row>
    <row r="7" s="3" customFormat="1" ht="27" customHeight="1" spans="1:13">
      <c r="A7" s="20" t="s">
        <v>17</v>
      </c>
      <c r="B7" s="21" t="s">
        <v>18</v>
      </c>
      <c r="C7" s="15"/>
      <c r="D7" s="18"/>
      <c r="E7" s="15"/>
      <c r="F7" s="15"/>
      <c r="G7" s="19">
        <f>SUM(G8:G15)</f>
        <v>1848287.4</v>
      </c>
      <c r="H7" s="15"/>
      <c r="I7" s="15"/>
      <c r="J7" s="15"/>
      <c r="K7" s="15"/>
      <c r="L7" s="15"/>
      <c r="M7" s="15"/>
    </row>
    <row r="8" s="4" customFormat="1" ht="62.25" customHeight="1" spans="1:13">
      <c r="A8" s="80" t="s">
        <v>19</v>
      </c>
      <c r="B8" s="23" t="s">
        <v>20</v>
      </c>
      <c r="C8" s="24" t="s">
        <v>21</v>
      </c>
      <c r="D8" s="25" t="s">
        <v>22</v>
      </c>
      <c r="E8" s="24" t="s">
        <v>23</v>
      </c>
      <c r="F8" s="24" t="s">
        <v>24</v>
      </c>
      <c r="G8" s="26">
        <v>269302.17</v>
      </c>
      <c r="H8" s="24" t="s">
        <v>25</v>
      </c>
      <c r="I8" s="24" t="s">
        <v>26</v>
      </c>
      <c r="J8" s="22" t="s">
        <v>27</v>
      </c>
      <c r="K8" s="24" t="s">
        <v>28</v>
      </c>
      <c r="L8" s="24" t="s">
        <v>29</v>
      </c>
      <c r="M8" s="24"/>
    </row>
    <row r="9" s="4" customFormat="1" ht="42" customHeight="1" spans="1:13">
      <c r="A9" s="80" t="s">
        <v>30</v>
      </c>
      <c r="B9" s="23" t="s">
        <v>31</v>
      </c>
      <c r="C9" s="27" t="s">
        <v>32</v>
      </c>
      <c r="D9" s="25" t="s">
        <v>33</v>
      </c>
      <c r="E9" s="24" t="s">
        <v>34</v>
      </c>
      <c r="F9" s="24" t="s">
        <v>35</v>
      </c>
      <c r="G9" s="26">
        <v>140000</v>
      </c>
      <c r="H9" s="24" t="s">
        <v>36</v>
      </c>
      <c r="I9" s="24" t="s">
        <v>26</v>
      </c>
      <c r="J9" s="24" t="s">
        <v>37</v>
      </c>
      <c r="K9" s="24" t="s">
        <v>38</v>
      </c>
      <c r="L9" s="24" t="s">
        <v>39</v>
      </c>
      <c r="M9" s="57"/>
    </row>
    <row r="10" s="4" customFormat="1" ht="31.5" customHeight="1" spans="1:13">
      <c r="A10" s="80" t="s">
        <v>40</v>
      </c>
      <c r="B10" s="23" t="s">
        <v>41</v>
      </c>
      <c r="C10" s="27" t="s">
        <v>32</v>
      </c>
      <c r="D10" s="25" t="s">
        <v>42</v>
      </c>
      <c r="E10" s="24" t="s">
        <v>43</v>
      </c>
      <c r="F10" s="28" t="s">
        <v>44</v>
      </c>
      <c r="G10" s="26">
        <v>60000</v>
      </c>
      <c r="H10" s="24" t="s">
        <v>36</v>
      </c>
      <c r="I10" s="24" t="s">
        <v>26</v>
      </c>
      <c r="J10" s="24" t="s">
        <v>37</v>
      </c>
      <c r="K10" s="24" t="s">
        <v>38</v>
      </c>
      <c r="L10" s="28" t="s">
        <v>45</v>
      </c>
      <c r="M10" s="57"/>
    </row>
    <row r="11" s="4" customFormat="1" ht="33.75" customHeight="1" spans="1:13">
      <c r="A11" s="80" t="s">
        <v>46</v>
      </c>
      <c r="B11" s="29" t="s">
        <v>47</v>
      </c>
      <c r="C11" s="27" t="s">
        <v>32</v>
      </c>
      <c r="D11" s="30" t="s">
        <v>48</v>
      </c>
      <c r="E11" s="24" t="s">
        <v>43</v>
      </c>
      <c r="F11" s="28" t="s">
        <v>49</v>
      </c>
      <c r="G11" s="31">
        <v>9600</v>
      </c>
      <c r="H11" s="28" t="s">
        <v>50</v>
      </c>
      <c r="I11" s="24" t="s">
        <v>26</v>
      </c>
      <c r="J11" s="28" t="s">
        <v>51</v>
      </c>
      <c r="K11" s="24" t="s">
        <v>52</v>
      </c>
      <c r="L11" s="24" t="s">
        <v>53</v>
      </c>
      <c r="M11" s="57"/>
    </row>
    <row r="12" s="4" customFormat="1" ht="33.75" customHeight="1" spans="1:13">
      <c r="A12" s="80" t="s">
        <v>54</v>
      </c>
      <c r="B12" s="29" t="s">
        <v>55</v>
      </c>
      <c r="C12" s="27"/>
      <c r="D12" s="30" t="s">
        <v>56</v>
      </c>
      <c r="E12" s="24" t="s">
        <v>57</v>
      </c>
      <c r="F12" s="28" t="s">
        <v>58</v>
      </c>
      <c r="G12" s="31">
        <v>132000</v>
      </c>
      <c r="H12" s="28" t="s">
        <v>50</v>
      </c>
      <c r="I12" s="24" t="s">
        <v>26</v>
      </c>
      <c r="J12" s="28" t="s">
        <v>37</v>
      </c>
      <c r="K12" s="24" t="s">
        <v>38</v>
      </c>
      <c r="L12" s="24" t="s">
        <v>45</v>
      </c>
      <c r="M12" s="57" t="s">
        <v>59</v>
      </c>
    </row>
    <row r="13" s="4" customFormat="1" ht="55.5" customHeight="1" spans="1:13">
      <c r="A13" s="80" t="s">
        <v>60</v>
      </c>
      <c r="B13" s="29" t="s">
        <v>61</v>
      </c>
      <c r="C13" s="27"/>
      <c r="D13" s="30" t="s">
        <v>62</v>
      </c>
      <c r="E13" s="24" t="s">
        <v>63</v>
      </c>
      <c r="F13" s="28" t="s">
        <v>64</v>
      </c>
      <c r="G13" s="31">
        <v>1110200</v>
      </c>
      <c r="H13" s="28" t="s">
        <v>65</v>
      </c>
      <c r="I13" s="24" t="s">
        <v>27</v>
      </c>
      <c r="J13" s="28" t="s">
        <v>27</v>
      </c>
      <c r="K13" s="24" t="s">
        <v>66</v>
      </c>
      <c r="L13" s="24" t="s">
        <v>67</v>
      </c>
      <c r="M13" s="57"/>
    </row>
    <row r="14" s="4" customFormat="1" ht="33.75" customHeight="1" spans="1:13">
      <c r="A14" s="80" t="s">
        <v>68</v>
      </c>
      <c r="B14" s="29" t="s">
        <v>69</v>
      </c>
      <c r="C14" s="27"/>
      <c r="D14" s="30" t="s">
        <v>70</v>
      </c>
      <c r="E14" s="24" t="s">
        <v>71</v>
      </c>
      <c r="F14" s="28" t="s">
        <v>44</v>
      </c>
      <c r="G14" s="31">
        <v>97185.23</v>
      </c>
      <c r="H14" s="28" t="s">
        <v>72</v>
      </c>
      <c r="I14" s="24" t="s">
        <v>27</v>
      </c>
      <c r="J14" s="28" t="s">
        <v>27</v>
      </c>
      <c r="K14" s="24" t="s">
        <v>73</v>
      </c>
      <c r="L14" s="24" t="s">
        <v>74</v>
      </c>
      <c r="M14" s="57" t="s">
        <v>75</v>
      </c>
    </row>
    <row r="15" s="4" customFormat="1" ht="33.75" customHeight="1" spans="1:13">
      <c r="A15" s="80" t="s">
        <v>76</v>
      </c>
      <c r="B15" s="29" t="s">
        <v>77</v>
      </c>
      <c r="C15" s="27"/>
      <c r="D15" s="30" t="s">
        <v>78</v>
      </c>
      <c r="E15" s="24" t="s">
        <v>71</v>
      </c>
      <c r="F15" s="28" t="s">
        <v>44</v>
      </c>
      <c r="G15" s="31">
        <v>30000</v>
      </c>
      <c r="H15" s="28" t="s">
        <v>79</v>
      </c>
      <c r="I15" s="24" t="s">
        <v>27</v>
      </c>
      <c r="J15" s="28" t="s">
        <v>27</v>
      </c>
      <c r="K15" s="24" t="s">
        <v>73</v>
      </c>
      <c r="L15" s="24" t="s">
        <v>80</v>
      </c>
      <c r="M15" s="57" t="s">
        <v>75</v>
      </c>
    </row>
    <row r="16" s="3" customFormat="1" ht="28.5" customHeight="1" spans="1:13">
      <c r="A16" s="15" t="s">
        <v>81</v>
      </c>
      <c r="B16" s="17" t="s">
        <v>82</v>
      </c>
      <c r="C16" s="15"/>
      <c r="D16" s="18"/>
      <c r="E16" s="15"/>
      <c r="F16" s="15"/>
      <c r="G16" s="19">
        <f>SUM(G17:G20)</f>
        <v>350748.14</v>
      </c>
      <c r="H16" s="15"/>
      <c r="I16" s="15"/>
      <c r="J16" s="15"/>
      <c r="K16" s="15"/>
      <c r="L16" s="15"/>
      <c r="M16" s="15"/>
    </row>
    <row r="17" s="1" customFormat="1" ht="45.75" customHeight="1" spans="1:13">
      <c r="A17" s="81" t="s">
        <v>19</v>
      </c>
      <c r="B17" s="23" t="s">
        <v>83</v>
      </c>
      <c r="C17" s="25" t="s">
        <v>84</v>
      </c>
      <c r="D17" s="25" t="s">
        <v>85</v>
      </c>
      <c r="E17" s="24" t="s">
        <v>86</v>
      </c>
      <c r="F17" s="24" t="s">
        <v>44</v>
      </c>
      <c r="G17" s="26">
        <v>125000</v>
      </c>
      <c r="H17" s="24" t="s">
        <v>87</v>
      </c>
      <c r="I17" s="28" t="s">
        <v>88</v>
      </c>
      <c r="J17" s="28" t="s">
        <v>89</v>
      </c>
      <c r="K17" s="28" t="s">
        <v>90</v>
      </c>
      <c r="L17" s="28" t="s">
        <v>91</v>
      </c>
      <c r="M17" s="57"/>
    </row>
    <row r="18" s="1" customFormat="1" ht="45.75" customHeight="1" spans="1:13">
      <c r="A18" s="81" t="s">
        <v>30</v>
      </c>
      <c r="B18" s="23" t="s">
        <v>92</v>
      </c>
      <c r="C18" s="25"/>
      <c r="D18" s="25" t="s">
        <v>93</v>
      </c>
      <c r="E18" s="24" t="s">
        <v>94</v>
      </c>
      <c r="F18" s="24" t="s">
        <v>44</v>
      </c>
      <c r="G18" s="26">
        <v>61500</v>
      </c>
      <c r="H18" s="24" t="s">
        <v>95</v>
      </c>
      <c r="I18" s="28" t="s">
        <v>26</v>
      </c>
      <c r="J18" s="28" t="s">
        <v>89</v>
      </c>
      <c r="K18" s="28" t="s">
        <v>96</v>
      </c>
      <c r="L18" s="28" t="s">
        <v>97</v>
      </c>
      <c r="M18" s="57" t="s">
        <v>98</v>
      </c>
    </row>
    <row r="19" s="1" customFormat="1" ht="45.75" customHeight="1" spans="1:13">
      <c r="A19" s="81" t="s">
        <v>40</v>
      </c>
      <c r="B19" s="23" t="s">
        <v>99</v>
      </c>
      <c r="C19" s="25"/>
      <c r="D19" s="25" t="s">
        <v>100</v>
      </c>
      <c r="E19" s="24" t="s">
        <v>101</v>
      </c>
      <c r="F19" s="24" t="s">
        <v>58</v>
      </c>
      <c r="G19" s="26">
        <v>65000</v>
      </c>
      <c r="H19" s="24" t="s">
        <v>102</v>
      </c>
      <c r="I19" s="28" t="s">
        <v>88</v>
      </c>
      <c r="J19" s="28" t="s">
        <v>89</v>
      </c>
      <c r="K19" s="28" t="s">
        <v>90</v>
      </c>
      <c r="L19" s="28" t="s">
        <v>103</v>
      </c>
      <c r="M19" s="57" t="s">
        <v>59</v>
      </c>
    </row>
    <row r="20" s="1" customFormat="1" ht="120" spans="1:13">
      <c r="A20" s="81" t="s">
        <v>46</v>
      </c>
      <c r="B20" s="23" t="s">
        <v>104</v>
      </c>
      <c r="C20" s="25" t="s">
        <v>105</v>
      </c>
      <c r="D20" s="25" t="s">
        <v>106</v>
      </c>
      <c r="E20" s="24" t="s">
        <v>107</v>
      </c>
      <c r="F20" s="24">
        <v>2017</v>
      </c>
      <c r="G20" s="26">
        <v>99248.14</v>
      </c>
      <c r="H20" s="24" t="s">
        <v>108</v>
      </c>
      <c r="I20" s="28" t="s">
        <v>109</v>
      </c>
      <c r="J20" s="28" t="s">
        <v>110</v>
      </c>
      <c r="K20" s="28" t="s">
        <v>111</v>
      </c>
      <c r="L20" s="28" t="s">
        <v>112</v>
      </c>
      <c r="M20" s="57"/>
    </row>
    <row r="21" s="4" customFormat="1" ht="24.75" customHeight="1" spans="1:13">
      <c r="A21" s="15" t="s">
        <v>113</v>
      </c>
      <c r="B21" s="17" t="s">
        <v>114</v>
      </c>
      <c r="C21" s="22"/>
      <c r="D21" s="32"/>
      <c r="E21" s="22"/>
      <c r="F21" s="22"/>
      <c r="G21" s="19">
        <f>G22+G48+G53</f>
        <v>1573381.3</v>
      </c>
      <c r="H21" s="22"/>
      <c r="I21" s="22"/>
      <c r="J21" s="22"/>
      <c r="K21" s="22"/>
      <c r="L21" s="22"/>
      <c r="M21" s="58"/>
    </row>
    <row r="22" s="4" customFormat="1" ht="24.75" customHeight="1" spans="1:13">
      <c r="A22" s="20" t="s">
        <v>115</v>
      </c>
      <c r="B22" s="21" t="s">
        <v>116</v>
      </c>
      <c r="C22" s="22"/>
      <c r="D22" s="32"/>
      <c r="E22" s="22"/>
      <c r="F22" s="22"/>
      <c r="G22" s="19">
        <f>SUM(G23:G47)</f>
        <v>1489547</v>
      </c>
      <c r="H22" s="22"/>
      <c r="I22" s="22"/>
      <c r="J22" s="22"/>
      <c r="K22" s="22"/>
      <c r="L22" s="22"/>
      <c r="M22" s="58"/>
    </row>
    <row r="23" s="5" customFormat="1" ht="49.5" customHeight="1" spans="1:13">
      <c r="A23" s="22">
        <v>1</v>
      </c>
      <c r="B23" s="33" t="s">
        <v>117</v>
      </c>
      <c r="C23" s="22" t="s">
        <v>118</v>
      </c>
      <c r="D23" s="32" t="s">
        <v>119</v>
      </c>
      <c r="E23" s="22" t="s">
        <v>120</v>
      </c>
      <c r="F23" s="34" t="s">
        <v>24</v>
      </c>
      <c r="G23" s="35">
        <v>32600</v>
      </c>
      <c r="H23" s="22" t="s">
        <v>36</v>
      </c>
      <c r="I23" s="22" t="s">
        <v>26</v>
      </c>
      <c r="J23" s="22" t="s">
        <v>121</v>
      </c>
      <c r="K23" s="22" t="s">
        <v>122</v>
      </c>
      <c r="L23" s="22" t="s">
        <v>123</v>
      </c>
      <c r="M23" s="22"/>
    </row>
    <row r="24" s="5" customFormat="1" ht="49.5" customHeight="1" spans="1:13">
      <c r="A24" s="22">
        <v>2</v>
      </c>
      <c r="B24" s="33" t="s">
        <v>124</v>
      </c>
      <c r="C24" s="22" t="s">
        <v>118</v>
      </c>
      <c r="D24" s="32" t="s">
        <v>125</v>
      </c>
      <c r="E24" s="22" t="s">
        <v>120</v>
      </c>
      <c r="F24" s="34" t="s">
        <v>24</v>
      </c>
      <c r="G24" s="35">
        <v>6146</v>
      </c>
      <c r="H24" s="22" t="s">
        <v>36</v>
      </c>
      <c r="I24" s="22" t="s">
        <v>26</v>
      </c>
      <c r="J24" s="22" t="s">
        <v>121</v>
      </c>
      <c r="K24" s="22" t="s">
        <v>122</v>
      </c>
      <c r="L24" s="22" t="s">
        <v>123</v>
      </c>
      <c r="M24" s="22"/>
    </row>
    <row r="25" s="4" customFormat="1" ht="51.75" customHeight="1" spans="1:13">
      <c r="A25" s="22">
        <v>3</v>
      </c>
      <c r="B25" s="36" t="s">
        <v>126</v>
      </c>
      <c r="C25" s="22" t="s">
        <v>21</v>
      </c>
      <c r="D25" s="37" t="s">
        <v>127</v>
      </c>
      <c r="E25" s="38" t="s">
        <v>128</v>
      </c>
      <c r="F25" s="22" t="s">
        <v>129</v>
      </c>
      <c r="G25" s="35">
        <v>133177</v>
      </c>
      <c r="H25" s="38" t="s">
        <v>130</v>
      </c>
      <c r="I25" s="22" t="s">
        <v>26</v>
      </c>
      <c r="J25" s="22" t="s">
        <v>27</v>
      </c>
      <c r="K25" s="22" t="s">
        <v>131</v>
      </c>
      <c r="L25" s="22" t="s">
        <v>132</v>
      </c>
      <c r="M25" s="22"/>
    </row>
    <row r="26" s="5" customFormat="1" ht="49.5" customHeight="1" spans="1:13">
      <c r="A26" s="22">
        <v>4</v>
      </c>
      <c r="B26" s="33" t="s">
        <v>133</v>
      </c>
      <c r="C26" s="22" t="s">
        <v>118</v>
      </c>
      <c r="D26" s="32" t="s">
        <v>134</v>
      </c>
      <c r="E26" s="22" t="s">
        <v>120</v>
      </c>
      <c r="F26" s="34" t="s">
        <v>24</v>
      </c>
      <c r="G26" s="35">
        <v>4180</v>
      </c>
      <c r="H26" s="22" t="s">
        <v>36</v>
      </c>
      <c r="I26" s="22" t="s">
        <v>26</v>
      </c>
      <c r="J26" s="22" t="s">
        <v>121</v>
      </c>
      <c r="K26" s="22" t="s">
        <v>122</v>
      </c>
      <c r="L26" s="22" t="s">
        <v>123</v>
      </c>
      <c r="M26" s="22"/>
    </row>
    <row r="27" s="5" customFormat="1" ht="49.5" customHeight="1" spans="1:13">
      <c r="A27" s="22">
        <v>5</v>
      </c>
      <c r="B27" s="33" t="s">
        <v>135</v>
      </c>
      <c r="C27" s="22" t="s">
        <v>118</v>
      </c>
      <c r="D27" s="32" t="s">
        <v>136</v>
      </c>
      <c r="E27" s="22" t="s">
        <v>120</v>
      </c>
      <c r="F27" s="34" t="s">
        <v>24</v>
      </c>
      <c r="G27" s="35">
        <v>8746</v>
      </c>
      <c r="H27" s="22" t="s">
        <v>36</v>
      </c>
      <c r="I27" s="22" t="s">
        <v>26</v>
      </c>
      <c r="J27" s="22" t="s">
        <v>121</v>
      </c>
      <c r="K27" s="22" t="s">
        <v>122</v>
      </c>
      <c r="L27" s="22" t="s">
        <v>123</v>
      </c>
      <c r="M27" s="22"/>
    </row>
    <row r="28" s="5" customFormat="1" ht="49.5" customHeight="1" spans="1:13">
      <c r="A28" s="22">
        <v>6</v>
      </c>
      <c r="B28" s="33" t="s">
        <v>137</v>
      </c>
      <c r="C28" s="22"/>
      <c r="D28" s="32" t="s">
        <v>138</v>
      </c>
      <c r="E28" s="22" t="s">
        <v>139</v>
      </c>
      <c r="F28" s="34" t="s">
        <v>24</v>
      </c>
      <c r="G28" s="35">
        <v>2036</v>
      </c>
      <c r="H28" s="22" t="s">
        <v>140</v>
      </c>
      <c r="I28" s="22" t="s">
        <v>26</v>
      </c>
      <c r="J28" s="22" t="s">
        <v>121</v>
      </c>
      <c r="K28" s="22" t="s">
        <v>141</v>
      </c>
      <c r="L28" s="22" t="s">
        <v>123</v>
      </c>
      <c r="M28" s="22" t="s">
        <v>75</v>
      </c>
    </row>
    <row r="29" s="5" customFormat="1" ht="49.5" customHeight="1" spans="1:13">
      <c r="A29" s="22">
        <v>7</v>
      </c>
      <c r="B29" s="33" t="s">
        <v>142</v>
      </c>
      <c r="C29" s="22"/>
      <c r="D29" s="32" t="s">
        <v>143</v>
      </c>
      <c r="E29" s="22" t="s">
        <v>139</v>
      </c>
      <c r="F29" s="34" t="s">
        <v>24</v>
      </c>
      <c r="G29" s="35">
        <v>4500</v>
      </c>
      <c r="H29" s="22" t="s">
        <v>144</v>
      </c>
      <c r="I29" s="22" t="s">
        <v>26</v>
      </c>
      <c r="J29" s="22" t="s">
        <v>121</v>
      </c>
      <c r="K29" s="22" t="s">
        <v>141</v>
      </c>
      <c r="L29" s="22" t="s">
        <v>123</v>
      </c>
      <c r="M29" s="22" t="s">
        <v>75</v>
      </c>
    </row>
    <row r="30" s="5" customFormat="1" ht="49.5" customHeight="1" spans="1:13">
      <c r="A30" s="22">
        <v>8</v>
      </c>
      <c r="B30" s="33" t="s">
        <v>145</v>
      </c>
      <c r="C30" s="22" t="s">
        <v>118</v>
      </c>
      <c r="D30" s="32" t="s">
        <v>146</v>
      </c>
      <c r="E30" s="22" t="s">
        <v>147</v>
      </c>
      <c r="F30" s="34" t="s">
        <v>24</v>
      </c>
      <c r="G30" s="35">
        <v>5300</v>
      </c>
      <c r="H30" s="22" t="s">
        <v>36</v>
      </c>
      <c r="I30" s="22" t="s">
        <v>26</v>
      </c>
      <c r="J30" s="22" t="s">
        <v>121</v>
      </c>
      <c r="K30" s="22" t="s">
        <v>148</v>
      </c>
      <c r="L30" s="22" t="s">
        <v>123</v>
      </c>
      <c r="M30" s="22"/>
    </row>
    <row r="31" s="5" customFormat="1" ht="49.5" customHeight="1" spans="1:13">
      <c r="A31" s="22">
        <v>9</v>
      </c>
      <c r="B31" s="33" t="s">
        <v>149</v>
      </c>
      <c r="C31" s="22" t="s">
        <v>118</v>
      </c>
      <c r="D31" s="32" t="s">
        <v>150</v>
      </c>
      <c r="E31" s="22" t="s">
        <v>147</v>
      </c>
      <c r="F31" s="34" t="s">
        <v>24</v>
      </c>
      <c r="G31" s="35">
        <v>5800</v>
      </c>
      <c r="H31" s="22" t="s">
        <v>36</v>
      </c>
      <c r="I31" s="22" t="s">
        <v>26</v>
      </c>
      <c r="J31" s="22" t="s">
        <v>121</v>
      </c>
      <c r="K31" s="22" t="s">
        <v>148</v>
      </c>
      <c r="L31" s="22" t="s">
        <v>123</v>
      </c>
      <c r="M31" s="22"/>
    </row>
    <row r="32" s="5" customFormat="1" ht="49.5" customHeight="1" spans="1:13">
      <c r="A32" s="22">
        <v>10</v>
      </c>
      <c r="B32" s="33" t="s">
        <v>151</v>
      </c>
      <c r="C32" s="22" t="s">
        <v>118</v>
      </c>
      <c r="D32" s="32" t="s">
        <v>152</v>
      </c>
      <c r="E32" s="22" t="s">
        <v>147</v>
      </c>
      <c r="F32" s="34" t="s">
        <v>24</v>
      </c>
      <c r="G32" s="35">
        <v>3300</v>
      </c>
      <c r="H32" s="22" t="s">
        <v>36</v>
      </c>
      <c r="I32" s="22" t="s">
        <v>26</v>
      </c>
      <c r="J32" s="22" t="s">
        <v>121</v>
      </c>
      <c r="K32" s="22" t="s">
        <v>148</v>
      </c>
      <c r="L32" s="22" t="s">
        <v>123</v>
      </c>
      <c r="M32" s="22"/>
    </row>
    <row r="33" s="4" customFormat="1" ht="43.5" customHeight="1" spans="1:13">
      <c r="A33" s="22">
        <v>11</v>
      </c>
      <c r="B33" s="33" t="s">
        <v>153</v>
      </c>
      <c r="C33" s="22" t="s">
        <v>118</v>
      </c>
      <c r="D33" s="32" t="s">
        <v>154</v>
      </c>
      <c r="E33" s="22" t="s">
        <v>147</v>
      </c>
      <c r="F33" s="34" t="s">
        <v>24</v>
      </c>
      <c r="G33" s="35">
        <v>7720</v>
      </c>
      <c r="H33" s="22" t="s">
        <v>36</v>
      </c>
      <c r="I33" s="22" t="s">
        <v>26</v>
      </c>
      <c r="J33" s="22" t="s">
        <v>121</v>
      </c>
      <c r="K33" s="22" t="s">
        <v>148</v>
      </c>
      <c r="L33" s="22" t="s">
        <v>123</v>
      </c>
      <c r="M33" s="22"/>
    </row>
    <row r="34" s="4" customFormat="1" ht="45" customHeight="1" spans="1:13">
      <c r="A34" s="22">
        <v>12</v>
      </c>
      <c r="B34" s="33" t="s">
        <v>155</v>
      </c>
      <c r="C34" s="22" t="s">
        <v>118</v>
      </c>
      <c r="D34" s="32" t="s">
        <v>156</v>
      </c>
      <c r="E34" s="22" t="s">
        <v>147</v>
      </c>
      <c r="F34" s="34" t="s">
        <v>24</v>
      </c>
      <c r="G34" s="35">
        <v>26356</v>
      </c>
      <c r="H34" s="22" t="s">
        <v>36</v>
      </c>
      <c r="I34" s="22" t="s">
        <v>26</v>
      </c>
      <c r="J34" s="22" t="s">
        <v>121</v>
      </c>
      <c r="K34" s="22" t="s">
        <v>148</v>
      </c>
      <c r="L34" s="22" t="s">
        <v>123</v>
      </c>
      <c r="M34" s="22"/>
    </row>
    <row r="35" s="4" customFormat="1" ht="65.25" customHeight="1" spans="1:13">
      <c r="A35" s="22">
        <v>13</v>
      </c>
      <c r="B35" s="33" t="s">
        <v>157</v>
      </c>
      <c r="C35" s="22" t="s">
        <v>118</v>
      </c>
      <c r="D35" s="32" t="s">
        <v>158</v>
      </c>
      <c r="E35" s="22" t="s">
        <v>159</v>
      </c>
      <c r="F35" s="24" t="s">
        <v>44</v>
      </c>
      <c r="G35" s="35">
        <v>28000</v>
      </c>
      <c r="H35" s="22" t="s">
        <v>160</v>
      </c>
      <c r="I35" s="22" t="s">
        <v>27</v>
      </c>
      <c r="J35" s="22" t="s">
        <v>27</v>
      </c>
      <c r="K35" s="22" t="s">
        <v>161</v>
      </c>
      <c r="L35" s="22" t="s">
        <v>162</v>
      </c>
      <c r="M35" s="24" t="s">
        <v>163</v>
      </c>
    </row>
    <row r="36" s="4" customFormat="1" ht="126" customHeight="1" spans="1:13">
      <c r="A36" s="22">
        <v>14</v>
      </c>
      <c r="B36" s="33" t="s">
        <v>164</v>
      </c>
      <c r="C36" s="22" t="s">
        <v>118</v>
      </c>
      <c r="D36" s="32" t="s">
        <v>165</v>
      </c>
      <c r="E36" s="22" t="s">
        <v>159</v>
      </c>
      <c r="F36" s="24" t="s">
        <v>44</v>
      </c>
      <c r="G36" s="35">
        <v>38910</v>
      </c>
      <c r="H36" s="22" t="s">
        <v>166</v>
      </c>
      <c r="I36" s="22" t="s">
        <v>27</v>
      </c>
      <c r="J36" s="22" t="s">
        <v>27</v>
      </c>
      <c r="K36" s="22" t="s">
        <v>161</v>
      </c>
      <c r="L36" s="22" t="s">
        <v>162</v>
      </c>
      <c r="M36" s="24" t="s">
        <v>163</v>
      </c>
    </row>
    <row r="37" s="4" customFormat="1" ht="82.5" customHeight="1" spans="1:13">
      <c r="A37" s="22">
        <v>15</v>
      </c>
      <c r="B37" s="33" t="s">
        <v>167</v>
      </c>
      <c r="C37" s="22" t="s">
        <v>21</v>
      </c>
      <c r="D37" s="32" t="s">
        <v>168</v>
      </c>
      <c r="E37" s="22" t="s">
        <v>169</v>
      </c>
      <c r="F37" s="24" t="s">
        <v>170</v>
      </c>
      <c r="G37" s="35">
        <v>96000</v>
      </c>
      <c r="H37" s="22" t="s">
        <v>171</v>
      </c>
      <c r="I37" s="22" t="s">
        <v>172</v>
      </c>
      <c r="J37" s="22" t="s">
        <v>172</v>
      </c>
      <c r="K37" s="22" t="s">
        <v>173</v>
      </c>
      <c r="L37" s="22" t="s">
        <v>174</v>
      </c>
      <c r="M37" s="22"/>
    </row>
    <row r="38" s="4" customFormat="1" ht="57" customHeight="1" spans="1:13">
      <c r="A38" s="22">
        <v>16</v>
      </c>
      <c r="B38" s="33" t="s">
        <v>175</v>
      </c>
      <c r="C38" s="22" t="s">
        <v>176</v>
      </c>
      <c r="D38" s="32" t="s">
        <v>177</v>
      </c>
      <c r="E38" s="22" t="s">
        <v>178</v>
      </c>
      <c r="F38" s="24" t="s">
        <v>44</v>
      </c>
      <c r="G38" s="35" t="s">
        <v>179</v>
      </c>
      <c r="H38" s="22" t="s">
        <v>180</v>
      </c>
      <c r="I38" s="22" t="s">
        <v>181</v>
      </c>
      <c r="J38" s="22" t="s">
        <v>182</v>
      </c>
      <c r="K38" s="22" t="s">
        <v>183</v>
      </c>
      <c r="L38" s="22" t="s">
        <v>184</v>
      </c>
      <c r="M38" s="22"/>
    </row>
    <row r="39" s="4" customFormat="1" ht="57" customHeight="1" spans="1:13">
      <c r="A39" s="22">
        <v>17</v>
      </c>
      <c r="B39" s="33" t="s">
        <v>185</v>
      </c>
      <c r="C39" s="22" t="s">
        <v>176</v>
      </c>
      <c r="D39" s="32" t="s">
        <v>186</v>
      </c>
      <c r="E39" s="22" t="s">
        <v>178</v>
      </c>
      <c r="F39" s="24" t="s">
        <v>44</v>
      </c>
      <c r="G39" s="35">
        <v>16347</v>
      </c>
      <c r="H39" s="22" t="s">
        <v>180</v>
      </c>
      <c r="I39" s="22" t="s">
        <v>181</v>
      </c>
      <c r="J39" s="22" t="s">
        <v>182</v>
      </c>
      <c r="K39" s="22" t="s">
        <v>183</v>
      </c>
      <c r="L39" s="22" t="s">
        <v>184</v>
      </c>
      <c r="M39" s="22"/>
    </row>
    <row r="40" s="4" customFormat="1" ht="72.75" customHeight="1" spans="1:13">
      <c r="A40" s="22">
        <v>18</v>
      </c>
      <c r="B40" s="32" t="s">
        <v>187</v>
      </c>
      <c r="C40" s="22" t="s">
        <v>176</v>
      </c>
      <c r="D40" s="33" t="s">
        <v>188</v>
      </c>
      <c r="E40" s="22" t="s">
        <v>178</v>
      </c>
      <c r="F40" s="22" t="s">
        <v>58</v>
      </c>
      <c r="G40" s="22">
        <v>19038</v>
      </c>
      <c r="H40" s="22" t="s">
        <v>180</v>
      </c>
      <c r="I40" s="22" t="s">
        <v>181</v>
      </c>
      <c r="J40" s="22" t="s">
        <v>182</v>
      </c>
      <c r="K40" s="22" t="s">
        <v>183</v>
      </c>
      <c r="L40" s="22" t="s">
        <v>184</v>
      </c>
      <c r="M40" s="22"/>
    </row>
    <row r="41" s="4" customFormat="1" ht="56.25" customHeight="1" spans="1:13">
      <c r="A41" s="22">
        <v>19</v>
      </c>
      <c r="B41" s="32" t="s">
        <v>189</v>
      </c>
      <c r="C41" s="22" t="s">
        <v>176</v>
      </c>
      <c r="D41" s="33" t="s">
        <v>190</v>
      </c>
      <c r="E41" s="22" t="s">
        <v>178</v>
      </c>
      <c r="F41" s="22" t="s">
        <v>58</v>
      </c>
      <c r="G41" s="22">
        <v>25100</v>
      </c>
      <c r="H41" s="22" t="s">
        <v>180</v>
      </c>
      <c r="I41" s="22" t="s">
        <v>181</v>
      </c>
      <c r="J41" s="22" t="s">
        <v>182</v>
      </c>
      <c r="K41" s="22" t="s">
        <v>183</v>
      </c>
      <c r="L41" s="22" t="s">
        <v>184</v>
      </c>
      <c r="M41" s="22"/>
    </row>
    <row r="42" s="4" customFormat="1" ht="45.75" customHeight="1" spans="1:13">
      <c r="A42" s="22">
        <v>20</v>
      </c>
      <c r="B42" s="23" t="s">
        <v>191</v>
      </c>
      <c r="C42" s="22" t="s">
        <v>21</v>
      </c>
      <c r="D42" s="25" t="s">
        <v>192</v>
      </c>
      <c r="E42" s="24" t="s">
        <v>193</v>
      </c>
      <c r="F42" s="24" t="s">
        <v>44</v>
      </c>
      <c r="G42" s="26">
        <v>84000</v>
      </c>
      <c r="H42" s="24" t="s">
        <v>36</v>
      </c>
      <c r="I42" s="24" t="s">
        <v>26</v>
      </c>
      <c r="J42" s="24" t="s">
        <v>194</v>
      </c>
      <c r="K42" s="24" t="s">
        <v>195</v>
      </c>
      <c r="L42" s="24" t="s">
        <v>196</v>
      </c>
      <c r="M42" s="24"/>
    </row>
    <row r="43" s="4" customFormat="1" ht="58.5" customHeight="1" spans="1:13">
      <c r="A43" s="22">
        <v>21</v>
      </c>
      <c r="B43" s="33" t="s">
        <v>197</v>
      </c>
      <c r="C43" s="22" t="s">
        <v>198</v>
      </c>
      <c r="D43" s="32" t="s">
        <v>199</v>
      </c>
      <c r="E43" s="22" t="s">
        <v>86</v>
      </c>
      <c r="F43" s="22" t="s">
        <v>44</v>
      </c>
      <c r="G43" s="35">
        <v>186800</v>
      </c>
      <c r="H43" s="22" t="s">
        <v>200</v>
      </c>
      <c r="I43" s="22" t="s">
        <v>201</v>
      </c>
      <c r="J43" s="22" t="s">
        <v>37</v>
      </c>
      <c r="K43" s="22" t="s">
        <v>202</v>
      </c>
      <c r="L43" s="22" t="s">
        <v>203</v>
      </c>
      <c r="M43" s="22"/>
    </row>
    <row r="44" s="4" customFormat="1" ht="58.5" customHeight="1" spans="1:13">
      <c r="A44" s="22">
        <v>22</v>
      </c>
      <c r="B44" s="33" t="s">
        <v>204</v>
      </c>
      <c r="C44" s="22"/>
      <c r="D44" s="32" t="s">
        <v>205</v>
      </c>
      <c r="E44" s="22" t="s">
        <v>206</v>
      </c>
      <c r="F44" s="22" t="s">
        <v>44</v>
      </c>
      <c r="G44" s="35">
        <v>291300</v>
      </c>
      <c r="H44" s="22" t="s">
        <v>207</v>
      </c>
      <c r="I44" s="22" t="s">
        <v>208</v>
      </c>
      <c r="J44" s="22" t="s">
        <v>209</v>
      </c>
      <c r="K44" s="22" t="s">
        <v>210</v>
      </c>
      <c r="L44" s="22" t="s">
        <v>211</v>
      </c>
      <c r="M44" s="22"/>
    </row>
    <row r="45" s="4" customFormat="1" ht="58.5" customHeight="1" spans="1:13">
      <c r="A45" s="22">
        <v>23</v>
      </c>
      <c r="B45" s="33" t="s">
        <v>212</v>
      </c>
      <c r="C45" s="22"/>
      <c r="D45" s="32" t="s">
        <v>213</v>
      </c>
      <c r="E45" s="22" t="s">
        <v>214</v>
      </c>
      <c r="F45" s="22" t="s">
        <v>215</v>
      </c>
      <c r="G45" s="35">
        <v>394191</v>
      </c>
      <c r="H45" s="22" t="s">
        <v>216</v>
      </c>
      <c r="I45" s="22" t="s">
        <v>27</v>
      </c>
      <c r="J45" s="22" t="s">
        <v>27</v>
      </c>
      <c r="K45" s="22" t="s">
        <v>217</v>
      </c>
      <c r="L45" s="22" t="s">
        <v>218</v>
      </c>
      <c r="M45" s="22"/>
    </row>
    <row r="46" s="4" customFormat="1" ht="58.5" customHeight="1" spans="1:13">
      <c r="A46" s="22">
        <v>24</v>
      </c>
      <c r="B46" s="33" t="s">
        <v>219</v>
      </c>
      <c r="C46" s="22"/>
      <c r="D46" s="32" t="s">
        <v>220</v>
      </c>
      <c r="E46" s="22" t="s">
        <v>178</v>
      </c>
      <c r="F46" s="22" t="s">
        <v>58</v>
      </c>
      <c r="G46" s="35">
        <v>20000</v>
      </c>
      <c r="H46" s="22" t="s">
        <v>180</v>
      </c>
      <c r="I46" s="22" t="s">
        <v>181</v>
      </c>
      <c r="J46" s="22" t="s">
        <v>182</v>
      </c>
      <c r="K46" s="22" t="s">
        <v>183</v>
      </c>
      <c r="L46" s="22" t="s">
        <v>221</v>
      </c>
      <c r="M46" s="22"/>
    </row>
    <row r="47" s="4" customFormat="1" ht="58.5" customHeight="1" spans="1:13">
      <c r="A47" s="22">
        <v>25</v>
      </c>
      <c r="B47" s="33" t="s">
        <v>222</v>
      </c>
      <c r="C47" s="22" t="s">
        <v>176</v>
      </c>
      <c r="D47" s="32" t="s">
        <v>223</v>
      </c>
      <c r="E47" s="22" t="s">
        <v>178</v>
      </c>
      <c r="F47" s="22" t="s">
        <v>58</v>
      </c>
      <c r="G47" s="35">
        <v>50000</v>
      </c>
      <c r="H47" s="22" t="s">
        <v>180</v>
      </c>
      <c r="I47" s="22" t="s">
        <v>181</v>
      </c>
      <c r="J47" s="22" t="s">
        <v>182</v>
      </c>
      <c r="K47" s="22" t="s">
        <v>183</v>
      </c>
      <c r="L47" s="22" t="s">
        <v>184</v>
      </c>
      <c r="M47" s="22"/>
    </row>
    <row r="48" s="4" customFormat="1" ht="24.75" customHeight="1" spans="1:13">
      <c r="A48" s="20" t="s">
        <v>224</v>
      </c>
      <c r="B48" s="21" t="s">
        <v>225</v>
      </c>
      <c r="C48" s="22"/>
      <c r="D48" s="32"/>
      <c r="E48" s="22"/>
      <c r="F48" s="22"/>
      <c r="G48" s="19">
        <f>SUM(G49:G52)</f>
        <v>75634.3</v>
      </c>
      <c r="H48" s="22"/>
      <c r="I48" s="22"/>
      <c r="J48" s="22"/>
      <c r="K48" s="22"/>
      <c r="L48" s="22"/>
      <c r="M48" s="58"/>
    </row>
    <row r="49" s="4" customFormat="1" ht="54" customHeight="1" spans="1:13">
      <c r="A49" s="80" t="s">
        <v>19</v>
      </c>
      <c r="B49" s="33" t="s">
        <v>226</v>
      </c>
      <c r="C49" s="22" t="s">
        <v>227</v>
      </c>
      <c r="D49" s="32" t="s">
        <v>228</v>
      </c>
      <c r="E49" s="22" t="s">
        <v>229</v>
      </c>
      <c r="F49" s="22" t="s">
        <v>230</v>
      </c>
      <c r="G49" s="35">
        <v>24011.3</v>
      </c>
      <c r="H49" s="22" t="s">
        <v>231</v>
      </c>
      <c r="I49" s="32" t="s">
        <v>232</v>
      </c>
      <c r="J49" s="22" t="s">
        <v>233</v>
      </c>
      <c r="K49" s="22" t="s">
        <v>234</v>
      </c>
      <c r="L49" s="22" t="s">
        <v>235</v>
      </c>
      <c r="M49" s="22"/>
    </row>
    <row r="50" s="4" customFormat="1" ht="54" customHeight="1" spans="1:13">
      <c r="A50" s="80" t="s">
        <v>30</v>
      </c>
      <c r="B50" s="33" t="s">
        <v>236</v>
      </c>
      <c r="C50" s="22" t="s">
        <v>237</v>
      </c>
      <c r="D50" s="32" t="s">
        <v>238</v>
      </c>
      <c r="E50" s="22" t="s">
        <v>229</v>
      </c>
      <c r="F50" s="22" t="s">
        <v>230</v>
      </c>
      <c r="G50" s="35">
        <v>26600</v>
      </c>
      <c r="H50" s="22" t="s">
        <v>231</v>
      </c>
      <c r="I50" s="32" t="s">
        <v>232</v>
      </c>
      <c r="J50" s="22" t="s">
        <v>233</v>
      </c>
      <c r="K50" s="22" t="s">
        <v>234</v>
      </c>
      <c r="L50" s="22" t="s">
        <v>235</v>
      </c>
      <c r="M50" s="22"/>
    </row>
    <row r="51" s="4" customFormat="1" ht="34.5" customHeight="1" spans="1:13">
      <c r="A51" s="80" t="s">
        <v>40</v>
      </c>
      <c r="B51" s="33" t="s">
        <v>239</v>
      </c>
      <c r="C51" s="22" t="s">
        <v>240</v>
      </c>
      <c r="D51" s="32" t="s">
        <v>241</v>
      </c>
      <c r="E51" s="22" t="s">
        <v>242</v>
      </c>
      <c r="F51" s="22" t="s">
        <v>44</v>
      </c>
      <c r="G51" s="35">
        <v>9742</v>
      </c>
      <c r="H51" s="22" t="s">
        <v>243</v>
      </c>
      <c r="I51" s="22" t="s">
        <v>26</v>
      </c>
      <c r="J51" s="22" t="s">
        <v>27</v>
      </c>
      <c r="K51" s="22" t="s">
        <v>244</v>
      </c>
      <c r="L51" s="22" t="s">
        <v>245</v>
      </c>
      <c r="M51" s="22"/>
    </row>
    <row r="52" s="1" customFormat="1" ht="81" customHeight="1" spans="1:13">
      <c r="A52" s="80" t="s">
        <v>46</v>
      </c>
      <c r="B52" s="39" t="s">
        <v>246</v>
      </c>
      <c r="C52" s="24" t="s">
        <v>247</v>
      </c>
      <c r="D52" s="40" t="s">
        <v>248</v>
      </c>
      <c r="E52" s="24" t="s">
        <v>71</v>
      </c>
      <c r="F52" s="41" t="s">
        <v>24</v>
      </c>
      <c r="G52" s="42">
        <v>15281</v>
      </c>
      <c r="H52" s="24" t="s">
        <v>249</v>
      </c>
      <c r="I52" s="24" t="s">
        <v>26</v>
      </c>
      <c r="J52" s="22" t="s">
        <v>27</v>
      </c>
      <c r="K52" s="24" t="s">
        <v>250</v>
      </c>
      <c r="L52" s="24" t="s">
        <v>251</v>
      </c>
      <c r="M52" s="24"/>
    </row>
    <row r="53" s="1" customFormat="1" spans="1:13">
      <c r="A53" s="20" t="s">
        <v>252</v>
      </c>
      <c r="B53" s="21" t="s">
        <v>253</v>
      </c>
      <c r="C53" s="24"/>
      <c r="D53" s="25"/>
      <c r="E53" s="24"/>
      <c r="F53" s="43"/>
      <c r="G53" s="44">
        <f>G54</f>
        <v>8200</v>
      </c>
      <c r="H53" s="45"/>
      <c r="I53" s="28"/>
      <c r="J53" s="59"/>
      <c r="K53" s="24"/>
      <c r="L53" s="24"/>
      <c r="M53" s="60"/>
    </row>
    <row r="54" s="4" customFormat="1" ht="54" customHeight="1" spans="1:13">
      <c r="A54" s="24">
        <v>1</v>
      </c>
      <c r="B54" s="33" t="s">
        <v>254</v>
      </c>
      <c r="C54" s="22" t="s">
        <v>255</v>
      </c>
      <c r="D54" s="32" t="s">
        <v>256</v>
      </c>
      <c r="E54" s="22" t="s">
        <v>229</v>
      </c>
      <c r="F54" s="22" t="s">
        <v>24</v>
      </c>
      <c r="G54" s="35">
        <v>8200</v>
      </c>
      <c r="H54" s="22" t="s">
        <v>257</v>
      </c>
      <c r="I54" s="32" t="s">
        <v>232</v>
      </c>
      <c r="J54" s="22" t="s">
        <v>194</v>
      </c>
      <c r="K54" s="22" t="s">
        <v>258</v>
      </c>
      <c r="L54" s="22" t="s">
        <v>235</v>
      </c>
      <c r="M54" s="22"/>
    </row>
    <row r="55" s="4" customFormat="1" ht="28.5" customHeight="1" spans="1:13">
      <c r="A55" s="15" t="s">
        <v>259</v>
      </c>
      <c r="B55" s="17" t="s">
        <v>260</v>
      </c>
      <c r="C55" s="22"/>
      <c r="D55" s="32"/>
      <c r="E55" s="22"/>
      <c r="F55" s="22"/>
      <c r="G55" s="19">
        <f>SUM(G56:G75)</f>
        <v>567234.728</v>
      </c>
      <c r="H55" s="22"/>
      <c r="I55" s="22"/>
      <c r="J55" s="22"/>
      <c r="K55" s="22"/>
      <c r="L55" s="22"/>
      <c r="M55" s="22"/>
    </row>
    <row r="56" s="4" customFormat="1" ht="60" spans="1:13">
      <c r="A56" s="80" t="s">
        <v>19</v>
      </c>
      <c r="B56" s="33" t="s">
        <v>261</v>
      </c>
      <c r="C56" s="22" t="s">
        <v>262</v>
      </c>
      <c r="D56" s="32" t="s">
        <v>263</v>
      </c>
      <c r="E56" s="22" t="s">
        <v>264</v>
      </c>
      <c r="F56" s="22" t="s">
        <v>24</v>
      </c>
      <c r="G56" s="46">
        <v>16000</v>
      </c>
      <c r="H56" s="24" t="s">
        <v>265</v>
      </c>
      <c r="I56" s="22" t="s">
        <v>266</v>
      </c>
      <c r="J56" s="22" t="s">
        <v>37</v>
      </c>
      <c r="K56" s="22" t="s">
        <v>267</v>
      </c>
      <c r="L56" s="22" t="s">
        <v>268</v>
      </c>
      <c r="M56" s="22" t="s">
        <v>269</v>
      </c>
    </row>
    <row r="57" s="4" customFormat="1" ht="24" spans="1:13">
      <c r="A57" s="80" t="s">
        <v>30</v>
      </c>
      <c r="B57" s="47" t="s">
        <v>270</v>
      </c>
      <c r="C57" s="22"/>
      <c r="D57" s="32" t="s">
        <v>271</v>
      </c>
      <c r="E57" s="22" t="s">
        <v>107</v>
      </c>
      <c r="F57" s="48">
        <v>42917</v>
      </c>
      <c r="G57" s="46">
        <v>11821.78</v>
      </c>
      <c r="H57" s="24" t="s">
        <v>272</v>
      </c>
      <c r="I57" s="22" t="s">
        <v>27</v>
      </c>
      <c r="J57" s="22" t="s">
        <v>27</v>
      </c>
      <c r="K57" s="22" t="s">
        <v>273</v>
      </c>
      <c r="L57" s="61" t="s">
        <v>274</v>
      </c>
      <c r="M57" s="22"/>
    </row>
    <row r="58" s="4" customFormat="1" ht="24" spans="1:13">
      <c r="A58" s="80" t="s">
        <v>40</v>
      </c>
      <c r="B58" s="47" t="s">
        <v>275</v>
      </c>
      <c r="C58" s="22"/>
      <c r="D58" s="32" t="s">
        <v>276</v>
      </c>
      <c r="E58" s="22" t="s">
        <v>277</v>
      </c>
      <c r="F58" s="48">
        <v>43072</v>
      </c>
      <c r="G58" s="49">
        <v>55600</v>
      </c>
      <c r="H58" s="50" t="s">
        <v>278</v>
      </c>
      <c r="I58" s="22" t="s">
        <v>27</v>
      </c>
      <c r="J58" s="22" t="s">
        <v>27</v>
      </c>
      <c r="K58" s="22" t="s">
        <v>279</v>
      </c>
      <c r="L58" s="61" t="s">
        <v>274</v>
      </c>
      <c r="M58" s="22"/>
    </row>
    <row r="59" s="4" customFormat="1" ht="24" spans="1:13">
      <c r="A59" s="80" t="s">
        <v>46</v>
      </c>
      <c r="B59" s="47" t="s">
        <v>280</v>
      </c>
      <c r="C59" s="22"/>
      <c r="D59" s="32" t="s">
        <v>281</v>
      </c>
      <c r="E59" s="22" t="s">
        <v>277</v>
      </c>
      <c r="F59" s="48">
        <v>43070</v>
      </c>
      <c r="G59" s="49">
        <v>20094.79</v>
      </c>
      <c r="H59" s="50" t="s">
        <v>282</v>
      </c>
      <c r="I59" s="22" t="s">
        <v>27</v>
      </c>
      <c r="J59" s="22" t="s">
        <v>27</v>
      </c>
      <c r="K59" s="22" t="s">
        <v>279</v>
      </c>
      <c r="L59" s="61" t="s">
        <v>274</v>
      </c>
      <c r="M59" s="22"/>
    </row>
    <row r="60" s="4" customFormat="1" ht="24" spans="1:13">
      <c r="A60" s="80" t="s">
        <v>54</v>
      </c>
      <c r="B60" s="47" t="s">
        <v>283</v>
      </c>
      <c r="C60" s="22"/>
      <c r="D60" s="32" t="s">
        <v>284</v>
      </c>
      <c r="E60" s="22" t="s">
        <v>277</v>
      </c>
      <c r="F60" s="48">
        <v>43071</v>
      </c>
      <c r="G60" s="49">
        <v>11273.2</v>
      </c>
      <c r="H60" s="50" t="s">
        <v>278</v>
      </c>
      <c r="I60" s="22" t="s">
        <v>27</v>
      </c>
      <c r="J60" s="22" t="s">
        <v>27</v>
      </c>
      <c r="K60" s="22" t="s">
        <v>279</v>
      </c>
      <c r="L60" s="61" t="s">
        <v>274</v>
      </c>
      <c r="M60" s="22"/>
    </row>
    <row r="61" s="4" customFormat="1" ht="31.5" customHeight="1" spans="1:13">
      <c r="A61" s="80" t="s">
        <v>60</v>
      </c>
      <c r="B61" s="47" t="s">
        <v>285</v>
      </c>
      <c r="C61" s="22"/>
      <c r="D61" s="32" t="s">
        <v>286</v>
      </c>
      <c r="E61" s="22" t="s">
        <v>287</v>
      </c>
      <c r="F61" s="48">
        <v>43071</v>
      </c>
      <c r="G61" s="49">
        <v>21523.88</v>
      </c>
      <c r="H61" s="50" t="s">
        <v>288</v>
      </c>
      <c r="I61" s="22" t="s">
        <v>27</v>
      </c>
      <c r="J61" s="22" t="s">
        <v>27</v>
      </c>
      <c r="K61" s="22" t="s">
        <v>289</v>
      </c>
      <c r="L61" s="61" t="s">
        <v>274</v>
      </c>
      <c r="M61" s="22"/>
    </row>
    <row r="62" s="4" customFormat="1" ht="31.5" customHeight="1" spans="1:13">
      <c r="A62" s="80" t="s">
        <v>68</v>
      </c>
      <c r="B62" s="47" t="s">
        <v>290</v>
      </c>
      <c r="C62" s="22"/>
      <c r="D62" s="32" t="s">
        <v>291</v>
      </c>
      <c r="E62" s="22" t="s">
        <v>287</v>
      </c>
      <c r="F62" s="48">
        <v>43071</v>
      </c>
      <c r="G62" s="49">
        <v>33622.52</v>
      </c>
      <c r="H62" s="50" t="s">
        <v>278</v>
      </c>
      <c r="I62" s="22" t="s">
        <v>27</v>
      </c>
      <c r="J62" s="22" t="s">
        <v>27</v>
      </c>
      <c r="K62" s="22" t="s">
        <v>289</v>
      </c>
      <c r="L62" s="61" t="s">
        <v>274</v>
      </c>
      <c r="M62" s="22"/>
    </row>
    <row r="63" s="1" customFormat="1" ht="48" spans="1:13">
      <c r="A63" s="80" t="s">
        <v>76</v>
      </c>
      <c r="B63" s="33" t="s">
        <v>292</v>
      </c>
      <c r="C63" s="51"/>
      <c r="D63" s="32" t="s">
        <v>293</v>
      </c>
      <c r="E63" s="22" t="s">
        <v>294</v>
      </c>
      <c r="F63" s="28" t="s">
        <v>44</v>
      </c>
      <c r="G63" s="52">
        <v>16312</v>
      </c>
      <c r="H63" s="22" t="s">
        <v>295</v>
      </c>
      <c r="I63" s="62" t="s">
        <v>27</v>
      </c>
      <c r="J63" s="22" t="s">
        <v>296</v>
      </c>
      <c r="K63" s="22" t="s">
        <v>297</v>
      </c>
      <c r="L63" s="63" t="s">
        <v>298</v>
      </c>
      <c r="M63" s="33"/>
    </row>
    <row r="64" s="1" customFormat="1" ht="53.25" customHeight="1" spans="1:13">
      <c r="A64" s="80" t="s">
        <v>299</v>
      </c>
      <c r="B64" s="53" t="s">
        <v>300</v>
      </c>
      <c r="C64" s="54"/>
      <c r="D64" s="25" t="s">
        <v>301</v>
      </c>
      <c r="E64" s="55" t="s">
        <v>302</v>
      </c>
      <c r="F64" s="24" t="s">
        <v>170</v>
      </c>
      <c r="G64" s="26">
        <v>85135</v>
      </c>
      <c r="H64" s="28" t="s">
        <v>303</v>
      </c>
      <c r="I64" s="24" t="s">
        <v>27</v>
      </c>
      <c r="J64" s="24" t="s">
        <v>27</v>
      </c>
      <c r="K64" s="55" t="s">
        <v>304</v>
      </c>
      <c r="L64" s="24" t="s">
        <v>305</v>
      </c>
      <c r="M64" s="24"/>
    </row>
    <row r="65" s="4" customFormat="1" ht="24" spans="1:13">
      <c r="A65" s="80" t="s">
        <v>306</v>
      </c>
      <c r="B65" s="47" t="s">
        <v>307</v>
      </c>
      <c r="C65" s="22"/>
      <c r="D65" s="32" t="s">
        <v>308</v>
      </c>
      <c r="E65" s="22" t="s">
        <v>309</v>
      </c>
      <c r="F65" s="64">
        <v>43040</v>
      </c>
      <c r="G65" s="46">
        <v>35970.01</v>
      </c>
      <c r="H65" s="50" t="s">
        <v>278</v>
      </c>
      <c r="I65" s="22" t="s">
        <v>27</v>
      </c>
      <c r="J65" s="22" t="s">
        <v>27</v>
      </c>
      <c r="K65" s="22" t="s">
        <v>310</v>
      </c>
      <c r="L65" s="61" t="s">
        <v>274</v>
      </c>
      <c r="M65" s="22"/>
    </row>
    <row r="66" s="4" customFormat="1" ht="24" spans="1:13">
      <c r="A66" s="80" t="s">
        <v>311</v>
      </c>
      <c r="B66" s="47" t="s">
        <v>312</v>
      </c>
      <c r="C66" s="22"/>
      <c r="D66" s="32" t="s">
        <v>313</v>
      </c>
      <c r="E66" s="22" t="s">
        <v>314</v>
      </c>
      <c r="F66" s="64">
        <v>43101</v>
      </c>
      <c r="G66" s="46">
        <v>10250.838</v>
      </c>
      <c r="H66" s="50" t="s">
        <v>278</v>
      </c>
      <c r="I66" s="22" t="s">
        <v>27</v>
      </c>
      <c r="J66" s="22" t="s">
        <v>27</v>
      </c>
      <c r="K66" s="22" t="s">
        <v>315</v>
      </c>
      <c r="L66" s="61" t="s">
        <v>274</v>
      </c>
      <c r="M66" s="22"/>
    </row>
    <row r="67" s="1" customFormat="1" ht="93" customHeight="1" spans="1:13">
      <c r="A67" s="80" t="s">
        <v>316</v>
      </c>
      <c r="B67" s="65" t="s">
        <v>317</v>
      </c>
      <c r="C67" s="66"/>
      <c r="D67" s="32" t="s">
        <v>318</v>
      </c>
      <c r="E67" s="67" t="s">
        <v>319</v>
      </c>
      <c r="F67" s="28" t="s">
        <v>44</v>
      </c>
      <c r="G67" s="52">
        <v>40410.21</v>
      </c>
      <c r="H67" s="68" t="s">
        <v>320</v>
      </c>
      <c r="I67" s="62" t="s">
        <v>27</v>
      </c>
      <c r="J67" s="22" t="s">
        <v>296</v>
      </c>
      <c r="K67" s="63" t="s">
        <v>297</v>
      </c>
      <c r="L67" s="63" t="s">
        <v>298</v>
      </c>
      <c r="M67" s="62"/>
    </row>
    <row r="68" s="4" customFormat="1" ht="53.25" customHeight="1" spans="1:13">
      <c r="A68" s="80" t="s">
        <v>321</v>
      </c>
      <c r="B68" s="47" t="s">
        <v>322</v>
      </c>
      <c r="C68" s="22"/>
      <c r="D68" s="32" t="s">
        <v>323</v>
      </c>
      <c r="E68" s="22" t="s">
        <v>324</v>
      </c>
      <c r="F68" s="48">
        <v>42918</v>
      </c>
      <c r="G68" s="46">
        <v>19376.14</v>
      </c>
      <c r="H68" s="50" t="s">
        <v>282</v>
      </c>
      <c r="I68" s="22" t="s">
        <v>27</v>
      </c>
      <c r="J68" s="22" t="s">
        <v>27</v>
      </c>
      <c r="K68" s="22" t="s">
        <v>325</v>
      </c>
      <c r="L68" s="61" t="s">
        <v>274</v>
      </c>
      <c r="M68" s="22"/>
    </row>
    <row r="69" s="4" customFormat="1" ht="102" customHeight="1" spans="1:13">
      <c r="A69" s="80" t="s">
        <v>326</v>
      </c>
      <c r="B69" s="33" t="s">
        <v>327</v>
      </c>
      <c r="C69" s="22"/>
      <c r="D69" s="32" t="s">
        <v>328</v>
      </c>
      <c r="E69" s="22" t="s">
        <v>94</v>
      </c>
      <c r="F69" s="48">
        <v>43071</v>
      </c>
      <c r="G69" s="46">
        <v>33391.4</v>
      </c>
      <c r="H69" s="50" t="s">
        <v>278</v>
      </c>
      <c r="I69" s="22" t="s">
        <v>27</v>
      </c>
      <c r="J69" s="22" t="s">
        <v>27</v>
      </c>
      <c r="K69" s="22" t="s">
        <v>329</v>
      </c>
      <c r="L69" s="61" t="s">
        <v>274</v>
      </c>
      <c r="M69" s="22"/>
    </row>
    <row r="70" s="4" customFormat="1" ht="101.25" customHeight="1" spans="1:13">
      <c r="A70" s="80" t="s">
        <v>330</v>
      </c>
      <c r="B70" s="69" t="s">
        <v>331</v>
      </c>
      <c r="C70" s="22"/>
      <c r="D70" s="32" t="s">
        <v>332</v>
      </c>
      <c r="E70" s="22" t="s">
        <v>333</v>
      </c>
      <c r="F70" s="48">
        <v>43071</v>
      </c>
      <c r="G70" s="46">
        <v>29685.84</v>
      </c>
      <c r="H70" s="50" t="s">
        <v>282</v>
      </c>
      <c r="I70" s="22" t="s">
        <v>27</v>
      </c>
      <c r="J70" s="22" t="s">
        <v>27</v>
      </c>
      <c r="K70" s="22" t="s">
        <v>334</v>
      </c>
      <c r="L70" s="61" t="s">
        <v>274</v>
      </c>
      <c r="M70" s="22"/>
    </row>
    <row r="71" s="4" customFormat="1" ht="101.25" customHeight="1" spans="1:13">
      <c r="A71" s="80" t="s">
        <v>335</v>
      </c>
      <c r="B71" s="47" t="s">
        <v>336</v>
      </c>
      <c r="C71" s="22"/>
      <c r="D71" s="32" t="s">
        <v>337</v>
      </c>
      <c r="E71" s="22" t="s">
        <v>338</v>
      </c>
      <c r="F71" s="48">
        <v>43071</v>
      </c>
      <c r="G71" s="46">
        <v>25399.12</v>
      </c>
      <c r="H71" s="50" t="s">
        <v>339</v>
      </c>
      <c r="I71" s="22" t="s">
        <v>27</v>
      </c>
      <c r="J71" s="22" t="s">
        <v>27</v>
      </c>
      <c r="K71" s="22" t="s">
        <v>340</v>
      </c>
      <c r="L71" s="61" t="s">
        <v>274</v>
      </c>
      <c r="M71" s="22"/>
    </row>
    <row r="72" s="1" customFormat="1" ht="53.25" customHeight="1" spans="1:13">
      <c r="A72" s="80" t="s">
        <v>341</v>
      </c>
      <c r="B72" s="70" t="s">
        <v>342</v>
      </c>
      <c r="C72" s="22"/>
      <c r="D72" s="32" t="s">
        <v>343</v>
      </c>
      <c r="E72" s="22" t="s">
        <v>344</v>
      </c>
      <c r="F72" s="22" t="s">
        <v>345</v>
      </c>
      <c r="G72" s="46">
        <v>14368</v>
      </c>
      <c r="H72" s="50" t="s">
        <v>346</v>
      </c>
      <c r="I72" s="22" t="s">
        <v>27</v>
      </c>
      <c r="J72" s="22" t="s">
        <v>27</v>
      </c>
      <c r="K72" s="22" t="s">
        <v>347</v>
      </c>
      <c r="L72" s="61" t="s">
        <v>274</v>
      </c>
      <c r="M72" s="22"/>
    </row>
    <row r="73" s="1" customFormat="1" ht="35.25" customHeight="1" spans="1:13">
      <c r="A73" s="80" t="s">
        <v>348</v>
      </c>
      <c r="B73" s="53" t="s">
        <v>349</v>
      </c>
      <c r="C73" s="25" t="s">
        <v>350</v>
      </c>
      <c r="D73" s="54" t="s">
        <v>351</v>
      </c>
      <c r="E73" s="55" t="s">
        <v>352</v>
      </c>
      <c r="F73" s="28" t="s">
        <v>49</v>
      </c>
      <c r="G73" s="71">
        <v>20000</v>
      </c>
      <c r="H73" s="27" t="s">
        <v>353</v>
      </c>
      <c r="I73" s="24" t="s">
        <v>88</v>
      </c>
      <c r="J73" s="28" t="s">
        <v>89</v>
      </c>
      <c r="K73" s="76" t="s">
        <v>354</v>
      </c>
      <c r="L73" s="76" t="s">
        <v>355</v>
      </c>
      <c r="M73" s="24"/>
    </row>
    <row r="74" s="1" customFormat="1" ht="53.25" customHeight="1" spans="1:13">
      <c r="A74" s="80" t="s">
        <v>356</v>
      </c>
      <c r="B74" s="53" t="s">
        <v>357</v>
      </c>
      <c r="C74" s="54" t="s">
        <v>350</v>
      </c>
      <c r="D74" s="25" t="s">
        <v>358</v>
      </c>
      <c r="E74" s="55" t="s">
        <v>352</v>
      </c>
      <c r="F74" s="24" t="s">
        <v>170</v>
      </c>
      <c r="G74" s="26">
        <v>52000</v>
      </c>
      <c r="H74" s="28" t="s">
        <v>50</v>
      </c>
      <c r="I74" s="24" t="s">
        <v>26</v>
      </c>
      <c r="J74" s="24" t="s">
        <v>37</v>
      </c>
      <c r="K74" s="55" t="s">
        <v>359</v>
      </c>
      <c r="L74" s="24" t="s">
        <v>360</v>
      </c>
      <c r="M74" s="24"/>
    </row>
    <row r="75" s="4" customFormat="1" ht="72.75" customHeight="1" spans="1:13">
      <c r="A75" s="80" t="s">
        <v>361</v>
      </c>
      <c r="B75" s="32" t="s">
        <v>362</v>
      </c>
      <c r="C75" s="22" t="s">
        <v>176</v>
      </c>
      <c r="D75" s="33" t="s">
        <v>363</v>
      </c>
      <c r="E75" s="22" t="s">
        <v>178</v>
      </c>
      <c r="F75" s="22" t="s">
        <v>58</v>
      </c>
      <c r="G75" s="22">
        <v>15000</v>
      </c>
      <c r="H75" s="22" t="s">
        <v>180</v>
      </c>
      <c r="I75" s="22" t="s">
        <v>181</v>
      </c>
      <c r="J75" s="22" t="s">
        <v>182</v>
      </c>
      <c r="K75" s="22" t="s">
        <v>183</v>
      </c>
      <c r="L75" s="22" t="s">
        <v>364</v>
      </c>
      <c r="M75" s="22"/>
    </row>
    <row r="76" s="4" customFormat="1" ht="27" customHeight="1" spans="1:13">
      <c r="A76" s="15" t="s">
        <v>365</v>
      </c>
      <c r="B76" s="17" t="s">
        <v>366</v>
      </c>
      <c r="C76" s="22"/>
      <c r="D76" s="32"/>
      <c r="E76" s="22"/>
      <c r="F76" s="22"/>
      <c r="G76" s="19">
        <f>SUM(G77:G91)</f>
        <v>2735135</v>
      </c>
      <c r="H76" s="22"/>
      <c r="I76" s="22"/>
      <c r="J76" s="22"/>
      <c r="K76" s="22"/>
      <c r="L76" s="22"/>
      <c r="M76" s="22"/>
    </row>
    <row r="77" s="4" customFormat="1" ht="42.75" customHeight="1" spans="1:13">
      <c r="A77" s="80" t="s">
        <v>19</v>
      </c>
      <c r="B77" s="33" t="s">
        <v>367</v>
      </c>
      <c r="C77" s="22" t="s">
        <v>368</v>
      </c>
      <c r="D77" s="32" t="s">
        <v>369</v>
      </c>
      <c r="E77" s="22" t="s">
        <v>178</v>
      </c>
      <c r="F77" s="22" t="s">
        <v>24</v>
      </c>
      <c r="G77" s="35">
        <v>2000</v>
      </c>
      <c r="H77" s="22" t="s">
        <v>370</v>
      </c>
      <c r="I77" s="22" t="s">
        <v>26</v>
      </c>
      <c r="J77" s="22" t="s">
        <v>121</v>
      </c>
      <c r="K77" s="22" t="s">
        <v>371</v>
      </c>
      <c r="L77" s="22" t="s">
        <v>372</v>
      </c>
      <c r="M77" s="22"/>
    </row>
    <row r="78" s="4" customFormat="1" ht="33" customHeight="1" spans="1:13">
      <c r="A78" s="80" t="s">
        <v>30</v>
      </c>
      <c r="B78" s="33" t="s">
        <v>373</v>
      </c>
      <c r="C78" s="22" t="s">
        <v>368</v>
      </c>
      <c r="D78" s="32" t="s">
        <v>374</v>
      </c>
      <c r="E78" s="22" t="s">
        <v>178</v>
      </c>
      <c r="F78" s="22" t="s">
        <v>24</v>
      </c>
      <c r="G78" s="35">
        <v>15000</v>
      </c>
      <c r="H78" s="22" t="s">
        <v>375</v>
      </c>
      <c r="I78" s="22" t="s">
        <v>26</v>
      </c>
      <c r="J78" s="22" t="s">
        <v>51</v>
      </c>
      <c r="K78" s="22" t="s">
        <v>371</v>
      </c>
      <c r="L78" s="22" t="s">
        <v>372</v>
      </c>
      <c r="M78" s="22"/>
    </row>
    <row r="79" s="4" customFormat="1" ht="45" customHeight="1" spans="1:13">
      <c r="A79" s="80" t="s">
        <v>40</v>
      </c>
      <c r="B79" s="33" t="s">
        <v>376</v>
      </c>
      <c r="C79" s="22" t="s">
        <v>377</v>
      </c>
      <c r="D79" s="32" t="s">
        <v>378</v>
      </c>
      <c r="E79" s="22" t="s">
        <v>379</v>
      </c>
      <c r="F79" s="22" t="s">
        <v>24</v>
      </c>
      <c r="G79" s="35">
        <v>8600</v>
      </c>
      <c r="H79" s="22" t="s">
        <v>380</v>
      </c>
      <c r="I79" s="22" t="s">
        <v>381</v>
      </c>
      <c r="J79" s="22" t="s">
        <v>51</v>
      </c>
      <c r="K79" s="22" t="s">
        <v>382</v>
      </c>
      <c r="L79" s="22" t="s">
        <v>383</v>
      </c>
      <c r="M79" s="22"/>
    </row>
    <row r="80" s="1" customFormat="1" ht="83.25" customHeight="1" spans="1:13">
      <c r="A80" s="80" t="s">
        <v>46</v>
      </c>
      <c r="B80" s="33" t="s">
        <v>384</v>
      </c>
      <c r="C80" s="22" t="s">
        <v>385</v>
      </c>
      <c r="D80" s="32" t="s">
        <v>386</v>
      </c>
      <c r="E80" s="22" t="s">
        <v>387</v>
      </c>
      <c r="F80" s="22" t="s">
        <v>388</v>
      </c>
      <c r="G80" s="35">
        <v>400000</v>
      </c>
      <c r="H80" s="22" t="s">
        <v>389</v>
      </c>
      <c r="I80" s="22" t="s">
        <v>390</v>
      </c>
      <c r="J80" s="22" t="s">
        <v>391</v>
      </c>
      <c r="K80" s="22" t="s">
        <v>392</v>
      </c>
      <c r="L80" s="22" t="s">
        <v>393</v>
      </c>
      <c r="M80" s="22"/>
    </row>
    <row r="81" s="1" customFormat="1" ht="83.25" customHeight="1" spans="1:13">
      <c r="A81" s="80" t="s">
        <v>54</v>
      </c>
      <c r="B81" s="32" t="s">
        <v>394</v>
      </c>
      <c r="C81" s="22" t="s">
        <v>377</v>
      </c>
      <c r="D81" s="32" t="s">
        <v>395</v>
      </c>
      <c r="E81" s="22" t="s">
        <v>396</v>
      </c>
      <c r="F81" s="22" t="s">
        <v>397</v>
      </c>
      <c r="G81" s="22">
        <v>22635</v>
      </c>
      <c r="H81" s="22" t="s">
        <v>398</v>
      </c>
      <c r="I81" s="22" t="s">
        <v>26</v>
      </c>
      <c r="J81" s="22" t="s">
        <v>194</v>
      </c>
      <c r="K81" s="22" t="s">
        <v>399</v>
      </c>
      <c r="L81" s="22" t="s">
        <v>400</v>
      </c>
      <c r="M81" s="22"/>
    </row>
    <row r="82" s="1" customFormat="1" ht="48.75" customHeight="1" spans="1:13">
      <c r="A82" s="80" t="s">
        <v>60</v>
      </c>
      <c r="B82" s="23" t="s">
        <v>401</v>
      </c>
      <c r="C82" s="25" t="s">
        <v>402</v>
      </c>
      <c r="D82" s="25" t="s">
        <v>403</v>
      </c>
      <c r="E82" s="22" t="s">
        <v>404</v>
      </c>
      <c r="F82" s="24" t="s">
        <v>44</v>
      </c>
      <c r="G82" s="26">
        <v>13500</v>
      </c>
      <c r="H82" s="28" t="s">
        <v>50</v>
      </c>
      <c r="I82" s="28" t="s">
        <v>88</v>
      </c>
      <c r="J82" s="28" t="s">
        <v>89</v>
      </c>
      <c r="K82" s="24" t="s">
        <v>405</v>
      </c>
      <c r="L82" s="24" t="s">
        <v>406</v>
      </c>
      <c r="M82" s="57"/>
    </row>
    <row r="83" s="1" customFormat="1" ht="48.75" customHeight="1" spans="1:13">
      <c r="A83" s="80" t="s">
        <v>68</v>
      </c>
      <c r="B83" s="72" t="s">
        <v>407</v>
      </c>
      <c r="C83" s="25"/>
      <c r="D83" s="73" t="s">
        <v>408</v>
      </c>
      <c r="E83" s="74" t="s">
        <v>409</v>
      </c>
      <c r="F83" s="73" t="s">
        <v>58</v>
      </c>
      <c r="G83" s="75">
        <v>100000</v>
      </c>
      <c r="H83" s="22" t="s">
        <v>410</v>
      </c>
      <c r="I83" s="22" t="s">
        <v>201</v>
      </c>
      <c r="J83" s="28" t="s">
        <v>37</v>
      </c>
      <c r="K83" s="24" t="s">
        <v>411</v>
      </c>
      <c r="L83" s="77" t="s">
        <v>412</v>
      </c>
      <c r="M83" s="78" t="s">
        <v>59</v>
      </c>
    </row>
    <row r="84" s="1" customFormat="1" ht="48.75" customHeight="1" spans="1:13">
      <c r="A84" s="80" t="s">
        <v>76</v>
      </c>
      <c r="B84" s="32" t="s">
        <v>413</v>
      </c>
      <c r="C84" s="25"/>
      <c r="D84" s="73" t="s">
        <v>414</v>
      </c>
      <c r="E84" s="74" t="s">
        <v>415</v>
      </c>
      <c r="F84" s="73" t="s">
        <v>58</v>
      </c>
      <c r="G84" s="75">
        <v>50000</v>
      </c>
      <c r="H84" s="22" t="s">
        <v>410</v>
      </c>
      <c r="I84" s="22" t="s">
        <v>201</v>
      </c>
      <c r="J84" s="28" t="s">
        <v>37</v>
      </c>
      <c r="K84" s="24" t="s">
        <v>416</v>
      </c>
      <c r="L84" s="77" t="s">
        <v>417</v>
      </c>
      <c r="M84" s="78" t="s">
        <v>59</v>
      </c>
    </row>
    <row r="85" s="1" customFormat="1" ht="45.75" customHeight="1" spans="1:13">
      <c r="A85" s="80" t="s">
        <v>299</v>
      </c>
      <c r="B85" s="23" t="s">
        <v>418</v>
      </c>
      <c r="C85" s="25" t="s">
        <v>350</v>
      </c>
      <c r="D85" s="25" t="s">
        <v>419</v>
      </c>
      <c r="E85" s="24" t="s">
        <v>352</v>
      </c>
      <c r="F85" s="24" t="s">
        <v>49</v>
      </c>
      <c r="G85" s="26">
        <v>22900</v>
      </c>
      <c r="H85" s="28" t="s">
        <v>50</v>
      </c>
      <c r="I85" s="24" t="s">
        <v>26</v>
      </c>
      <c r="J85" s="24" t="s">
        <v>37</v>
      </c>
      <c r="K85" s="28" t="s">
        <v>420</v>
      </c>
      <c r="L85" s="28" t="s">
        <v>421</v>
      </c>
      <c r="M85" s="24"/>
    </row>
    <row r="86" s="1" customFormat="1" ht="46.5" customHeight="1" spans="1:13">
      <c r="A86" s="80" t="s">
        <v>306</v>
      </c>
      <c r="B86" s="23" t="s">
        <v>422</v>
      </c>
      <c r="C86" s="25" t="s">
        <v>350</v>
      </c>
      <c r="D86" s="25" t="s">
        <v>423</v>
      </c>
      <c r="E86" s="24" t="s">
        <v>352</v>
      </c>
      <c r="F86" s="24" t="s">
        <v>44</v>
      </c>
      <c r="G86" s="26">
        <v>16000</v>
      </c>
      <c r="H86" s="24" t="s">
        <v>424</v>
      </c>
      <c r="I86" s="24" t="s">
        <v>88</v>
      </c>
      <c r="J86" s="28" t="s">
        <v>89</v>
      </c>
      <c r="K86" s="28" t="s">
        <v>425</v>
      </c>
      <c r="L86" s="28" t="s">
        <v>426</v>
      </c>
      <c r="M86" s="24"/>
    </row>
    <row r="87" s="1" customFormat="1" ht="36.75" customHeight="1" spans="1:14">
      <c r="A87" s="80" t="s">
        <v>311</v>
      </c>
      <c r="B87" s="32" t="s">
        <v>427</v>
      </c>
      <c r="C87" s="22" t="s">
        <v>428</v>
      </c>
      <c r="D87" s="33" t="s">
        <v>429</v>
      </c>
      <c r="E87" s="22" t="s">
        <v>430</v>
      </c>
      <c r="F87" s="22" t="s">
        <v>230</v>
      </c>
      <c r="G87" s="22">
        <v>2500</v>
      </c>
      <c r="H87" s="22" t="s">
        <v>431</v>
      </c>
      <c r="I87" s="28" t="s">
        <v>27</v>
      </c>
      <c r="J87" s="28" t="s">
        <v>27</v>
      </c>
      <c r="K87" s="22" t="s">
        <v>432</v>
      </c>
      <c r="L87" s="22" t="s">
        <v>433</v>
      </c>
      <c r="M87" s="79"/>
      <c r="N87" s="4"/>
    </row>
    <row r="88" s="1" customFormat="1" ht="83.25" customHeight="1" spans="1:13">
      <c r="A88" s="80" t="s">
        <v>316</v>
      </c>
      <c r="B88" s="33" t="s">
        <v>434</v>
      </c>
      <c r="C88" s="22"/>
      <c r="D88" s="32" t="s">
        <v>435</v>
      </c>
      <c r="E88" s="22" t="s">
        <v>436</v>
      </c>
      <c r="F88" s="22" t="s">
        <v>388</v>
      </c>
      <c r="G88" s="22">
        <v>2000000</v>
      </c>
      <c r="H88" s="22" t="s">
        <v>437</v>
      </c>
      <c r="I88" s="22" t="s">
        <v>390</v>
      </c>
      <c r="J88" s="22" t="s">
        <v>391</v>
      </c>
      <c r="K88" s="22" t="s">
        <v>392</v>
      </c>
      <c r="L88" s="22" t="s">
        <v>438</v>
      </c>
      <c r="M88" s="22" t="s">
        <v>75</v>
      </c>
    </row>
    <row r="89" s="1" customFormat="1" ht="60" spans="1:14">
      <c r="A89" s="80" t="s">
        <v>321</v>
      </c>
      <c r="B89" s="33" t="s">
        <v>439</v>
      </c>
      <c r="C89" s="22"/>
      <c r="D89" s="33" t="s">
        <v>440</v>
      </c>
      <c r="E89" s="22" t="s">
        <v>287</v>
      </c>
      <c r="F89" s="22" t="s">
        <v>170</v>
      </c>
      <c r="G89" s="22">
        <v>11000</v>
      </c>
      <c r="H89" s="22" t="s">
        <v>441</v>
      </c>
      <c r="I89" s="28" t="s">
        <v>27</v>
      </c>
      <c r="J89" s="28" t="s">
        <v>27</v>
      </c>
      <c r="K89" s="33" t="s">
        <v>442</v>
      </c>
      <c r="L89" s="33" t="s">
        <v>443</v>
      </c>
      <c r="M89" s="24"/>
      <c r="N89" s="4"/>
    </row>
    <row r="90" s="1" customFormat="1" ht="36" spans="1:14">
      <c r="A90" s="80" t="s">
        <v>326</v>
      </c>
      <c r="B90" s="33" t="s">
        <v>444</v>
      </c>
      <c r="C90" s="22"/>
      <c r="D90" s="33" t="s">
        <v>445</v>
      </c>
      <c r="E90" s="22" t="s">
        <v>287</v>
      </c>
      <c r="F90" s="22" t="s">
        <v>170</v>
      </c>
      <c r="G90" s="22">
        <v>16000</v>
      </c>
      <c r="H90" s="22" t="s">
        <v>441</v>
      </c>
      <c r="I90" s="28" t="s">
        <v>27</v>
      </c>
      <c r="J90" s="28" t="s">
        <v>27</v>
      </c>
      <c r="K90" s="33" t="s">
        <v>442</v>
      </c>
      <c r="L90" s="33" t="s">
        <v>443</v>
      </c>
      <c r="M90" s="24"/>
      <c r="N90" s="4"/>
    </row>
    <row r="91" s="1" customFormat="1" ht="72" spans="1:14">
      <c r="A91" s="80" t="s">
        <v>330</v>
      </c>
      <c r="B91" s="33" t="s">
        <v>446</v>
      </c>
      <c r="C91" s="22"/>
      <c r="D91" s="33" t="s">
        <v>447</v>
      </c>
      <c r="E91" s="22" t="s">
        <v>287</v>
      </c>
      <c r="F91" s="22" t="s">
        <v>170</v>
      </c>
      <c r="G91" s="22">
        <v>55000</v>
      </c>
      <c r="H91" s="22" t="s">
        <v>441</v>
      </c>
      <c r="I91" s="28" t="s">
        <v>27</v>
      </c>
      <c r="J91" s="28" t="s">
        <v>27</v>
      </c>
      <c r="K91" s="33" t="s">
        <v>442</v>
      </c>
      <c r="L91" s="33" t="s">
        <v>443</v>
      </c>
      <c r="M91" s="24"/>
      <c r="N91" s="4"/>
    </row>
    <row r="92" s="4" customFormat="1" ht="25.5" customHeight="1" spans="1:13">
      <c r="A92" s="15" t="s">
        <v>448</v>
      </c>
      <c r="B92" s="17" t="s">
        <v>449</v>
      </c>
      <c r="C92" s="22"/>
      <c r="D92" s="32"/>
      <c r="E92" s="22"/>
      <c r="F92" s="22"/>
      <c r="G92" s="19">
        <f>SUM(G93:G95)</f>
        <v>119540.01</v>
      </c>
      <c r="H92" s="38"/>
      <c r="I92" s="22"/>
      <c r="J92" s="22"/>
      <c r="K92" s="22"/>
      <c r="L92" s="22"/>
      <c r="M92" s="22"/>
    </row>
    <row r="93" s="1" customFormat="1" ht="128.25" customHeight="1" spans="1:13">
      <c r="A93" s="80" t="s">
        <v>19</v>
      </c>
      <c r="B93" s="33" t="s">
        <v>450</v>
      </c>
      <c r="C93" s="22" t="s">
        <v>451</v>
      </c>
      <c r="D93" s="32" t="s">
        <v>452</v>
      </c>
      <c r="E93" s="22" t="s">
        <v>453</v>
      </c>
      <c r="F93" s="22" t="s">
        <v>44</v>
      </c>
      <c r="G93" s="35">
        <v>26833.28</v>
      </c>
      <c r="H93" s="22" t="s">
        <v>454</v>
      </c>
      <c r="I93" s="22" t="s">
        <v>26</v>
      </c>
      <c r="J93" s="22" t="s">
        <v>455</v>
      </c>
      <c r="K93" s="22" t="s">
        <v>456</v>
      </c>
      <c r="L93" s="22" t="s">
        <v>457</v>
      </c>
      <c r="M93" s="22"/>
    </row>
    <row r="94" s="1" customFormat="1" ht="58.5" customHeight="1" spans="1:13">
      <c r="A94" s="80" t="s">
        <v>30</v>
      </c>
      <c r="B94" s="23" t="s">
        <v>458</v>
      </c>
      <c r="C94" s="54"/>
      <c r="D94" s="25" t="s">
        <v>459</v>
      </c>
      <c r="E94" s="24" t="s">
        <v>94</v>
      </c>
      <c r="F94" s="24" t="s">
        <v>170</v>
      </c>
      <c r="G94" s="26">
        <v>81754.19</v>
      </c>
      <c r="H94" s="28" t="s">
        <v>460</v>
      </c>
      <c r="I94" s="24" t="s">
        <v>27</v>
      </c>
      <c r="J94" s="24" t="s">
        <v>27</v>
      </c>
      <c r="K94" s="55" t="s">
        <v>461</v>
      </c>
      <c r="L94" s="24" t="s">
        <v>462</v>
      </c>
      <c r="M94" s="24" t="s">
        <v>98</v>
      </c>
    </row>
    <row r="95" s="1" customFormat="1" ht="58.5" customHeight="1" spans="1:13">
      <c r="A95" s="80" t="s">
        <v>40</v>
      </c>
      <c r="B95" s="23" t="s">
        <v>463</v>
      </c>
      <c r="C95" s="54"/>
      <c r="D95" s="25" t="s">
        <v>464</v>
      </c>
      <c r="E95" s="24" t="s">
        <v>94</v>
      </c>
      <c r="F95" s="24" t="s">
        <v>170</v>
      </c>
      <c r="G95" s="26">
        <v>10952.54</v>
      </c>
      <c r="H95" s="28" t="s">
        <v>460</v>
      </c>
      <c r="I95" s="24" t="s">
        <v>27</v>
      </c>
      <c r="J95" s="24" t="s">
        <v>27</v>
      </c>
      <c r="K95" s="55" t="s">
        <v>461</v>
      </c>
      <c r="L95" s="24" t="s">
        <v>462</v>
      </c>
      <c r="M95" s="24" t="s">
        <v>98</v>
      </c>
    </row>
  </sheetData>
  <mergeCells count="13">
    <mergeCell ref="A1:D1"/>
    <mergeCell ref="A2:M2"/>
    <mergeCell ref="A4:A5"/>
    <mergeCell ref="B4:B5"/>
    <mergeCell ref="D4:D5"/>
    <mergeCell ref="E4:E5"/>
    <mergeCell ref="F4:F5"/>
    <mergeCell ref="G4:G5"/>
    <mergeCell ref="H4:H5"/>
    <mergeCell ref="I4:I5"/>
    <mergeCell ref="J4:J5"/>
    <mergeCell ref="K4:K5"/>
    <mergeCell ref="L4:L5"/>
  </mergeCells>
  <dataValidations count="1">
    <dataValidation allowBlank="1" showInputMessage="1" showErrorMessage="1" errorTitle="项目重复性检验" error="项目重复无法汇总" sqref="B51 G51"/>
  </dataValidation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terms:created xsi:type="dcterms:W3CDTF">2017-07-12T06:44:51Z</dcterms:created>
  <dcterms:modified xsi:type="dcterms:W3CDTF">2017-07-12T06:45:35Z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